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AM\ISO\ISO-VEAM-V7-MIX\QT-12-V7\"/>
    </mc:Choice>
  </mc:AlternateContent>
  <bookViews>
    <workbookView xWindow="360" yWindow="345" windowWidth="18855" windowHeight="8160"/>
  </bookViews>
  <sheets>
    <sheet name="PAKD" sheetId="1" r:id="rId1"/>
  </sheets>
  <externalReferences>
    <externalReference r:id="rId2"/>
    <externalReference r:id="rId3"/>
  </externalReferences>
  <definedNames>
    <definedName name="data" localSheetId="0">[1]data!$1:$1048576</definedName>
    <definedName name="data">[1]data!$1:$1048576</definedName>
    <definedName name="_xlnm.Print_Area" localSheetId="0">PAKD!$A$1:$H$49</definedName>
  </definedNames>
  <calcPr calcId="162913"/>
</workbook>
</file>

<file path=xl/calcChain.xml><?xml version="1.0" encoding="utf-8"?>
<calcChain xmlns="http://schemas.openxmlformats.org/spreadsheetml/2006/main">
  <c r="B35" i="1" l="1"/>
  <c r="F32" i="1"/>
  <c r="I24" i="1"/>
  <c r="F18" i="1"/>
  <c r="F15" i="1"/>
  <c r="F14" i="1" l="1"/>
  <c r="F30" i="1"/>
  <c r="F16" i="1" l="1"/>
  <c r="F13" i="1" s="1"/>
  <c r="F41" i="1"/>
  <c r="E41" i="1" s="1"/>
</calcChain>
</file>

<file path=xl/sharedStrings.xml><?xml version="1.0" encoding="utf-8"?>
<sst xmlns="http://schemas.openxmlformats.org/spreadsheetml/2006/main" count="64" uniqueCount="63">
  <si>
    <t>CỘNG HOÀ XÃ HỘI CHỦ NGHĨA VIỆT NAM</t>
  </si>
  <si>
    <t>Độc lập - Tự do - Hạnh phúc</t>
  </si>
  <si>
    <t xml:space="preserve"> PHƯƠNG ÁN KINH DOANH </t>
  </si>
  <si>
    <t>MẶT HÀNG: Thép chế tạo (Theo bảng kê đính kèm)</t>
  </si>
  <si>
    <t>No.</t>
  </si>
  <si>
    <t>Số lượng (kg)</t>
  </si>
  <si>
    <t>Đơn giá (USD)</t>
  </si>
  <si>
    <t>Tổng giá nhập (USD)</t>
  </si>
  <si>
    <t>Tỷ giá</t>
  </si>
  <si>
    <t>Tổng giá nhập (VND)</t>
  </si>
  <si>
    <t>Điều kiện mua hàng</t>
  </si>
  <si>
    <t>Thanh toán</t>
  </si>
  <si>
    <t>KHÁCH HÀNG: VEAM mua  Shijiazhuang Iron &amp; Steel CO.,LTD., VEAM bán cho FOMECO</t>
  </si>
  <si>
    <t>A</t>
  </si>
  <si>
    <t>GIÁ MUA (VND)</t>
  </si>
  <si>
    <t>Giá nhập</t>
  </si>
  <si>
    <t>Thuế nhập khẩu</t>
  </si>
  <si>
    <t xml:space="preserve">Thuế GTGT </t>
  </si>
  <si>
    <t>B</t>
  </si>
  <si>
    <t>CHI PHÍ (VND)</t>
  </si>
  <si>
    <t>Phí ngân hàng</t>
  </si>
  <si>
    <t>Khách hàng đặt cọc</t>
  </si>
  <si>
    <t>Phí lãi vay</t>
  </si>
  <si>
    <t>Phí cảng</t>
  </si>
  <si>
    <t>Vay ngân hàng</t>
  </si>
  <si>
    <t>Phí bảo hiểm</t>
  </si>
  <si>
    <t>Vốn tự có</t>
  </si>
  <si>
    <t>Phí giám định</t>
  </si>
  <si>
    <t>Lãi suất %/năm</t>
  </si>
  <si>
    <t>Phí phân loại</t>
  </si>
  <si>
    <t>Chi phí giao, nhận hàng hóa</t>
  </si>
  <si>
    <t>Lãi vay thuế GTGT 2 T:</t>
  </si>
  <si>
    <t>Phí vận tải nội địa + bốc xếp</t>
  </si>
  <si>
    <t>Chênh lệch VAT</t>
  </si>
  <si>
    <t>Chi phí dự phòng</t>
  </si>
  <si>
    <t>C</t>
  </si>
  <si>
    <t>GIÁ BÁN (VND)</t>
  </si>
  <si>
    <t>Giá bán chưa có thuế GTGT</t>
  </si>
  <si>
    <t>Thuế GTGT</t>
  </si>
  <si>
    <t>D</t>
  </si>
  <si>
    <t>NGUỒN VỐN (VND)</t>
  </si>
  <si>
    <t>Nguồn vốn tự có</t>
  </si>
  <si>
    <t>Vốn nhà cung cấp</t>
  </si>
  <si>
    <t>E</t>
  </si>
  <si>
    <t>THỜI HẠN THU HỒI VỐN</t>
  </si>
  <si>
    <t>F</t>
  </si>
  <si>
    <t>LỢI NHUẬN KINH DOANH (VND)</t>
  </si>
  <si>
    <t>G</t>
  </si>
  <si>
    <t xml:space="preserve">KIỂM SOÁT RỦI RO </t>
  </si>
  <si>
    <t>Các rủi ro tiềm ẩn</t>
  </si>
  <si>
    <t>Hậu quả</t>
  </si>
  <si>
    <t>Điểm đánh giá rủi ro trước kiểm soát</t>
  </si>
  <si>
    <t>Biện pháp kiểm soát</t>
  </si>
  <si>
    <t>Điểm đánh giá rủi ro sau kiểm soát</t>
  </si>
  <si>
    <t>Trách nhiệm kiểm soát</t>
  </si>
  <si>
    <t>Hạn hoàn thành biện pháp</t>
  </si>
  <si>
    <t>NGƯỜI LẬP</t>
  </si>
  <si>
    <t>BAN KD&amp;PTTT</t>
  </si>
  <si>
    <t>BAN TCKT</t>
  </si>
  <si>
    <t>TỔNG GIÁM ĐỐC DUYỆT</t>
  </si>
  <si>
    <t xml:space="preserve"> ngày</t>
  </si>
  <si>
    <t xml:space="preserve">Hà nội, ngày  </t>
  </si>
  <si>
    <t>Số:            /PAKD-TTKD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</si>
</sst>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₫_-;\-* #,##0.00\ _₫_-;_-* &quot;-&quot;??\ _₫_-;_-@_-"/>
    <numFmt numFmtId="165" formatCode="_(* #,##0.000_);_(* \(#,##0.000\);_(* &quot;-&quot;??_);_(@_)"/>
    <numFmt numFmtId="166" formatCode="_(* #,##0_);_(* \(#,##0\);_(* &quot;-&quot;??_);_(@_)"/>
    <numFmt numFmtId="167" formatCode="0.0%"/>
    <numFmt numFmtId="168" formatCode="_-* #,##0.00_-;\-* #,##0.00_-;_-* &quot;-&quot;??_-;_-@_-"/>
  </numFmts>
  <fonts count="18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indexed="12"/>
      <name val="Times New Roman"/>
      <family val="1"/>
    </font>
    <font>
      <b/>
      <sz val="11"/>
      <name val="Times New Roman"/>
      <family val="1"/>
    </font>
    <font>
      <b/>
      <sz val="16"/>
      <color indexed="12"/>
      <name val="Times New Roman"/>
      <family val="1"/>
    </font>
    <font>
      <i/>
      <sz val="12"/>
      <color indexed="12"/>
      <name val="Times New Roman"/>
      <family val="1"/>
    </font>
    <font>
      <sz val="12"/>
      <color indexed="9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12"/>
      <color rgb="FF0000FF"/>
      <name val="Times New Roman"/>
      <family val="1"/>
    </font>
    <font>
      <b/>
      <u val="singleAccounting"/>
      <sz val="12"/>
      <color indexed="12"/>
      <name val="Times New Roman"/>
      <family val="1"/>
    </font>
    <font>
      <sz val="12"/>
      <color indexed="10"/>
      <name val="Times New Roman"/>
      <family val="1"/>
    </font>
    <font>
      <sz val="10"/>
      <color indexed="12"/>
      <name val="Times New Roman"/>
      <family val="1"/>
    </font>
    <font>
      <sz val="9"/>
      <color indexed="12"/>
      <name val="Times New Roman"/>
      <family val="1"/>
    </font>
    <font>
      <b/>
      <sz val="12"/>
      <color indexed="10"/>
      <name val="Times New Roman"/>
      <family val="1"/>
    </font>
    <font>
      <sz val="10"/>
      <color theme="1"/>
      <name val="Times New Roman"/>
      <family val="2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6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/>
    <xf numFmtId="0" fontId="6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/>
    <xf numFmtId="166" fontId="3" fillId="2" borderId="2" xfId="1" applyNumberFormat="1" applyFont="1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/>
    <xf numFmtId="0" fontId="8" fillId="2" borderId="9" xfId="0" applyFont="1" applyFill="1" applyBorder="1" applyAlignment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9" fontId="3" fillId="2" borderId="19" xfId="0" applyNumberFormat="1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3" fillId="2" borderId="25" xfId="0" applyFont="1" applyFill="1" applyBorder="1"/>
    <xf numFmtId="0" fontId="3" fillId="2" borderId="26" xfId="0" applyFont="1" applyFill="1" applyBorder="1"/>
    <xf numFmtId="0" fontId="3" fillId="2" borderId="27" xfId="0" applyFont="1" applyFill="1" applyBorder="1"/>
    <xf numFmtId="0" fontId="9" fillId="2" borderId="0" xfId="0" applyFont="1" applyFill="1"/>
    <xf numFmtId="0" fontId="3" fillId="2" borderId="29" xfId="0" applyFont="1" applyFill="1" applyBorder="1"/>
    <xf numFmtId="0" fontId="3" fillId="2" borderId="28" xfId="0" applyFont="1" applyFill="1" applyBorder="1"/>
    <xf numFmtId="0" fontId="10" fillId="2" borderId="18" xfId="0" applyFont="1" applyFill="1" applyBorder="1"/>
    <xf numFmtId="0" fontId="10" fillId="2" borderId="31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166" fontId="3" fillId="2" borderId="0" xfId="0" applyNumberFormat="1" applyFont="1" applyFill="1"/>
    <xf numFmtId="0" fontId="3" fillId="2" borderId="19" xfId="0" applyFont="1" applyFill="1" applyBorder="1" applyAlignment="1">
      <alignment horizontal="right"/>
    </xf>
    <xf numFmtId="9" fontId="3" fillId="2" borderId="20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vertical="center"/>
    </xf>
    <xf numFmtId="0" fontId="3" fillId="2" borderId="7" xfId="0" applyFont="1" applyFill="1" applyBorder="1"/>
    <xf numFmtId="0" fontId="12" fillId="2" borderId="0" xfId="0" applyFont="1" applyFill="1"/>
    <xf numFmtId="0" fontId="3" fillId="2" borderId="12" xfId="0" applyFont="1" applyFill="1" applyBorder="1" applyAlignment="1">
      <alignment horizontal="right"/>
    </xf>
    <xf numFmtId="0" fontId="3" fillId="2" borderId="37" xfId="0" applyFont="1" applyFill="1" applyBorder="1" applyAlignment="1">
      <alignment wrapText="1"/>
    </xf>
    <xf numFmtId="9" fontId="3" fillId="2" borderId="38" xfId="2" applyFont="1" applyFill="1" applyBorder="1" applyAlignment="1">
      <alignment wrapText="1"/>
    </xf>
    <xf numFmtId="0" fontId="3" fillId="2" borderId="0" xfId="0" applyFont="1" applyFill="1" applyAlignment="1"/>
    <xf numFmtId="0" fontId="3" fillId="2" borderId="17" xfId="0" applyFont="1" applyFill="1" applyBorder="1" applyAlignment="1">
      <alignment horizontal="right"/>
    </xf>
    <xf numFmtId="0" fontId="3" fillId="2" borderId="39" xfId="0" applyFont="1" applyFill="1" applyBorder="1" applyAlignment="1"/>
    <xf numFmtId="9" fontId="3" fillId="2" borderId="40" xfId="2" applyFont="1" applyFill="1" applyBorder="1" applyAlignment="1"/>
    <xf numFmtId="10" fontId="3" fillId="2" borderId="39" xfId="1" applyNumberFormat="1" applyFont="1" applyFill="1" applyBorder="1" applyAlignment="1"/>
    <xf numFmtId="167" fontId="3" fillId="2" borderId="40" xfId="1" applyNumberFormat="1" applyFont="1" applyFill="1" applyBorder="1" applyAlignment="1"/>
    <xf numFmtId="0" fontId="3" fillId="2" borderId="41" xfId="0" applyFont="1" applyFill="1" applyBorder="1" applyAlignment="1">
      <alignment horizontal="right"/>
    </xf>
    <xf numFmtId="0" fontId="3" fillId="2" borderId="42" xfId="0" applyFont="1" applyFill="1" applyBorder="1"/>
    <xf numFmtId="9" fontId="3" fillId="2" borderId="43" xfId="2" applyFont="1" applyFill="1" applyBorder="1"/>
    <xf numFmtId="0" fontId="3" fillId="2" borderId="31" xfId="0" applyFont="1" applyFill="1" applyBorder="1"/>
    <xf numFmtId="0" fontId="3" fillId="2" borderId="45" xfId="0" applyFont="1" applyFill="1" applyBorder="1" applyAlignment="1">
      <alignment horizontal="center"/>
    </xf>
    <xf numFmtId="0" fontId="3" fillId="2" borderId="46" xfId="0" applyFont="1" applyFill="1" applyBorder="1"/>
    <xf numFmtId="0" fontId="3" fillId="2" borderId="47" xfId="0" applyFont="1" applyFill="1" applyBorder="1"/>
    <xf numFmtId="0" fontId="3" fillId="2" borderId="48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horizontal="center"/>
    </xf>
    <xf numFmtId="166" fontId="3" fillId="2" borderId="7" xfId="0" applyNumberFormat="1" applyFont="1" applyFill="1" applyBorder="1" applyAlignment="1"/>
    <xf numFmtId="0" fontId="3" fillId="2" borderId="8" xfId="0" applyFont="1" applyFill="1" applyBorder="1" applyAlignment="1"/>
    <xf numFmtId="0" fontId="3" fillId="2" borderId="36" xfId="0" applyFont="1" applyFill="1" applyBorder="1" applyAlignment="1"/>
    <xf numFmtId="0" fontId="3" fillId="2" borderId="49" xfId="0" applyFont="1" applyFill="1" applyBorder="1"/>
    <xf numFmtId="0" fontId="8" fillId="2" borderId="50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vertical="center"/>
    </xf>
    <xf numFmtId="0" fontId="3" fillId="2" borderId="52" xfId="0" applyFont="1" applyFill="1" applyBorder="1"/>
    <xf numFmtId="10" fontId="8" fillId="2" borderId="53" xfId="0" applyNumberFormat="1" applyFont="1" applyFill="1" applyBorder="1"/>
    <xf numFmtId="0" fontId="8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5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Continuous" vertical="top" wrapText="1"/>
    </xf>
    <xf numFmtId="166" fontId="13" fillId="2" borderId="1" xfId="0" applyNumberFormat="1" applyFont="1" applyFill="1" applyBorder="1" applyAlignment="1">
      <alignment horizontal="centerContinuous" vertical="top" wrapText="1"/>
    </xf>
    <xf numFmtId="0" fontId="13" fillId="2" borderId="57" xfId="0" applyFont="1" applyFill="1" applyBorder="1" applyAlignment="1">
      <alignment horizontal="centerContinuous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166" fontId="13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/>
    </xf>
    <xf numFmtId="0" fontId="15" fillId="2" borderId="0" xfId="0" applyFont="1" applyFill="1"/>
    <xf numFmtId="166" fontId="8" fillId="2" borderId="10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5" xfId="0" applyFont="1" applyFill="1" applyBorder="1"/>
    <xf numFmtId="166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66" fontId="3" fillId="2" borderId="20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166" fontId="3" fillId="2" borderId="34" xfId="0" applyNumberFormat="1" applyFont="1" applyFill="1" applyBorder="1" applyAlignment="1">
      <alignment horizontal="center"/>
    </xf>
    <xf numFmtId="166" fontId="3" fillId="2" borderId="14" xfId="0" applyNumberFormat="1" applyFont="1" applyFill="1" applyBorder="1" applyAlignment="1">
      <alignment horizontal="center"/>
    </xf>
    <xf numFmtId="166" fontId="3" fillId="2" borderId="35" xfId="0" applyNumberFormat="1" applyFont="1" applyFill="1" applyBorder="1" applyAlignment="1">
      <alignment horizontal="center"/>
    </xf>
    <xf numFmtId="166" fontId="3" fillId="2" borderId="28" xfId="0" applyNumberFormat="1" applyFont="1" applyFill="1" applyBorder="1" applyAlignment="1">
      <alignment horizontal="center"/>
    </xf>
    <xf numFmtId="166" fontId="3" fillId="2" borderId="18" xfId="0" quotePrefix="1" applyNumberFormat="1" applyFont="1" applyFill="1" applyBorder="1" applyAlignment="1">
      <alignment horizontal="right"/>
    </xf>
    <xf numFmtId="166" fontId="3" fillId="2" borderId="19" xfId="0" applyNumberFormat="1" applyFont="1" applyFill="1" applyBorder="1" applyAlignment="1">
      <alignment horizontal="right"/>
    </xf>
    <xf numFmtId="166" fontId="3" fillId="2" borderId="30" xfId="0" applyNumberFormat="1" applyFont="1" applyFill="1" applyBorder="1" applyAlignment="1">
      <alignment horizontal="right"/>
    </xf>
    <xf numFmtId="0" fontId="3" fillId="2" borderId="19" xfId="0" applyFont="1" applyFill="1" applyBorder="1" applyAlignment="1">
      <alignment horizontal="right"/>
    </xf>
    <xf numFmtId="0" fontId="3" fillId="2" borderId="30" xfId="0" applyFont="1" applyFill="1" applyBorder="1" applyAlignment="1">
      <alignment horizontal="right"/>
    </xf>
    <xf numFmtId="166" fontId="3" fillId="2" borderId="18" xfId="0" applyNumberFormat="1" applyFont="1" applyFill="1" applyBorder="1" applyAlignment="1">
      <alignment horizontal="center"/>
    </xf>
    <xf numFmtId="166" fontId="3" fillId="2" borderId="19" xfId="0" applyNumberFormat="1" applyFont="1" applyFill="1" applyBorder="1" applyAlignment="1">
      <alignment horizontal="center"/>
    </xf>
    <xf numFmtId="166" fontId="3" fillId="2" borderId="30" xfId="0" applyNumberFormat="1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166" fontId="8" fillId="2" borderId="54" xfId="0" applyNumberFormat="1" applyFont="1" applyFill="1" applyBorder="1" applyAlignment="1">
      <alignment horizontal="center"/>
    </xf>
    <xf numFmtId="0" fontId="8" fillId="2" borderId="54" xfId="0" applyFont="1" applyFill="1" applyBorder="1" applyAlignment="1">
      <alignment horizontal="center"/>
    </xf>
    <xf numFmtId="0" fontId="8" fillId="2" borderId="5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66" fontId="3" fillId="2" borderId="2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66" fontId="11" fillId="2" borderId="8" xfId="0" applyNumberFormat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166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10" fontId="3" fillId="2" borderId="18" xfId="1" applyNumberFormat="1" applyFont="1" applyFill="1" applyBorder="1" applyAlignment="1">
      <alignment horizontal="center"/>
    </xf>
    <xf numFmtId="10" fontId="3" fillId="2" borderId="19" xfId="1" applyNumberFormat="1" applyFont="1" applyFill="1" applyBorder="1" applyAlignment="1">
      <alignment horizontal="center"/>
    </xf>
    <xf numFmtId="10" fontId="3" fillId="2" borderId="30" xfId="1" applyNumberFormat="1" applyFont="1" applyFill="1" applyBorder="1" applyAlignment="1">
      <alignment horizontal="center"/>
    </xf>
  </cellXfs>
  <cellStyles count="14">
    <cellStyle name="Comma" xfId="1" builtinId="3"/>
    <cellStyle name="Comma 2" xfId="3"/>
    <cellStyle name="Comma 3" xfId="4"/>
    <cellStyle name="Comma 4" xfId="5"/>
    <cellStyle name="Normal" xfId="0" builtinId="0"/>
    <cellStyle name="Normal 173 4" xfId="6"/>
    <cellStyle name="Normal 175 3" xfId="7"/>
    <cellStyle name="Normal 177" xfId="8"/>
    <cellStyle name="Normal 2" xfId="9"/>
    <cellStyle name="Normal 3" xfId="10"/>
    <cellStyle name="Normal 4" xfId="11"/>
    <cellStyle name="Normal 5" xfId="12"/>
    <cellStyle name="Percent" xfId="2" builtinId="5"/>
    <cellStyle name="Percent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1209675</xdr:colOff>
      <xdr:row>2</xdr:row>
      <xdr:rowOff>47625</xdr:rowOff>
    </xdr:from>
    <xdr:to>
      <xdr:col>6</xdr:col>
      <xdr:colOff>123825</xdr:colOff>
      <xdr:row>2</xdr:row>
      <xdr:rowOff>47625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324350" y="457200"/>
          <a:ext cx="13239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0</xdr:row>
      <xdr:rowOff>47625</xdr:rowOff>
    </xdr:from>
    <xdr:to>
      <xdr:col>1</xdr:col>
      <xdr:colOff>904875</xdr:colOff>
      <xdr:row>1</xdr:row>
      <xdr:rowOff>190500</xdr:rowOff>
    </xdr:to>
    <xdr:pic>
      <xdr:nvPicPr>
        <xdr:cNvPr id="3" name="Picture 3" descr="logo ve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09" t="17105" r="10909" b="31580"/>
        <a:stretch>
          <a:fillRect/>
        </a:stretch>
      </xdr:blipFill>
      <xdr:spPr bwMode="auto">
        <a:xfrm>
          <a:off x="428625" y="47625"/>
          <a:ext cx="828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266699</xdr:colOff>
      <xdr:row>2</xdr:row>
      <xdr:rowOff>47625</xdr:rowOff>
    </xdr:from>
    <xdr:to>
      <xdr:col>2</xdr:col>
      <xdr:colOff>120619</xdr:colOff>
      <xdr:row>3</xdr:row>
      <xdr:rowOff>9525</xdr:rowOff>
    </xdr:to>
    <xdr:sp macro="" textlink="">
      <xdr:nvSpPr>
        <xdr:cNvPr id="4" name="Rectangle 3">
          <a:extLst/>
        </xdr:cNvPr>
        <xdr:cNvSpPr>
          <a:spLocks noChangeArrowheads="1"/>
        </xdr:cNvSpPr>
      </xdr:nvSpPr>
      <xdr:spPr bwMode="auto">
        <a:xfrm>
          <a:off x="266699" y="457200"/>
          <a:ext cx="138744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ISO 9001:2015</a:t>
          </a:r>
        </a:p>
      </xdr:txBody>
    </xdr:sp>
    <xdr:clientData/>
  </xdr:twoCellAnchor>
  <xdr:oneCellAnchor>
    <xdr:from>
      <xdr:col>2</xdr:col>
      <xdr:colOff>312338</xdr:colOff>
      <xdr:row>17</xdr:row>
      <xdr:rowOff>155602</xdr:rowOff>
    </xdr:from>
    <xdr:ext cx="5217326" cy="937629"/>
    <xdr:sp macro="" textlink="">
      <xdr:nvSpPr>
        <xdr:cNvPr id="5" name="Rectangle 4"/>
        <xdr:cNvSpPr/>
      </xdr:nvSpPr>
      <xdr:spPr>
        <a:xfrm rot="19535494">
          <a:off x="1846921" y="3838602"/>
          <a:ext cx="521732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Thí</a:t>
          </a:r>
          <a:r>
            <a:rPr lang="en-US" sz="5400" b="1" cap="none" spc="0" baseline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 dụ tham khảo</a:t>
          </a:r>
          <a:endParaRPr lang="en-US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\HS%20Mua%20ban\Users\la.vu\Desktop\11.03%20bao%20gia_CK%20Ph_%20Y&#234;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\Futu1\N&#259;m%202021\Futu1%202021\Thep%20tron%201\PAKD%204121%20FUTU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eet1"/>
    </sheetNames>
    <sheetDataSet>
      <sheetData sheetId="0">
        <row r="1">
          <cell r="A1" t="str">
            <v>Mã NV</v>
          </cell>
          <cell r="B1" t="str">
            <v>Họ và Tên</v>
          </cell>
          <cell r="C1" t="str">
            <v>Phòng ban</v>
          </cell>
          <cell r="E1" t="str">
            <v>Di động</v>
          </cell>
          <cell r="F1" t="str">
            <v>eMail</v>
          </cell>
        </row>
        <row r="2">
          <cell r="A2" t="str">
            <v>001</v>
          </cell>
          <cell r="B2" t="str">
            <v>Hồ Đại Dương</v>
          </cell>
          <cell r="C2" t="str">
            <v>DR</v>
          </cell>
          <cell r="D2" t="str">
            <v>BE</v>
          </cell>
          <cell r="E2" t="str">
            <v>0903 262 566</v>
          </cell>
          <cell r="F2" t="str">
            <v>duonghd@hdsteel.com.vn</v>
          </cell>
        </row>
        <row r="3">
          <cell r="A3" t="str">
            <v>002</v>
          </cell>
          <cell r="B3" t="str">
            <v>Đặng T. Hoàng Liên</v>
          </cell>
          <cell r="C3" t="str">
            <v>DR</v>
          </cell>
          <cell r="D3" t="str">
            <v>BE</v>
          </cell>
          <cell r="E3" t="str">
            <v>0913 270 770</v>
          </cell>
          <cell r="F3" t="str">
            <v>liendh@hdsteel.com.vn</v>
          </cell>
        </row>
        <row r="4">
          <cell r="A4" t="str">
            <v>004</v>
          </cell>
          <cell r="B4" t="str">
            <v>Đặng Xuân Hồi</v>
          </cell>
          <cell r="C4" t="str">
            <v>DR</v>
          </cell>
          <cell r="D4" t="str">
            <v>BE</v>
          </cell>
          <cell r="E4" t="str">
            <v>0168 939 5658</v>
          </cell>
          <cell r="F4" t="str">
            <v>hoidx@hdsteel.com.vn</v>
          </cell>
        </row>
        <row r="5">
          <cell r="A5" t="str">
            <v>005</v>
          </cell>
          <cell r="B5" t="str">
            <v>Thẩm Thanh Hải</v>
          </cell>
          <cell r="C5" t="str">
            <v>WR</v>
          </cell>
          <cell r="D5" t="str">
            <v>BE</v>
          </cell>
          <cell r="E5" t="str">
            <v>0904 19 1973</v>
          </cell>
          <cell r="F5" t="str">
            <v>thanhhai@hdsteel.com.vn</v>
          </cell>
        </row>
        <row r="6">
          <cell r="A6" t="str">
            <v>006</v>
          </cell>
          <cell r="B6" t="str">
            <v>Trần T. Hồng Tân</v>
          </cell>
          <cell r="C6" t="str">
            <v>S</v>
          </cell>
          <cell r="D6" t="str">
            <v>BE</v>
          </cell>
          <cell r="E6" t="str">
            <v>0904 279 009</v>
          </cell>
        </row>
        <row r="7">
          <cell r="A7" t="str">
            <v>007</v>
          </cell>
          <cell r="B7" t="str">
            <v>Nguyễn Thắng</v>
          </cell>
          <cell r="C7" t="str">
            <v>S</v>
          </cell>
          <cell r="D7" t="str">
            <v>BE</v>
          </cell>
          <cell r="E7" t="str">
            <v>0983 713 183/ 0906 02 3388</v>
          </cell>
          <cell r="F7" t="str">
            <v>thangnt@hdsteel.com.vn</v>
          </cell>
        </row>
        <row r="8">
          <cell r="A8" t="str">
            <v>008</v>
          </cell>
          <cell r="B8" t="str">
            <v>Đặng T. Thu Hường</v>
          </cell>
          <cell r="C8" t="str">
            <v>F</v>
          </cell>
          <cell r="D8" t="str">
            <v>BE</v>
          </cell>
          <cell r="E8" t="str">
            <v>0945 850 516</v>
          </cell>
          <cell r="F8" t="str">
            <v>huongdt@hdsteel.com.vn</v>
          </cell>
        </row>
        <row r="9">
          <cell r="A9" t="str">
            <v>009</v>
          </cell>
          <cell r="B9" t="str">
            <v>Đới Xuân Trường</v>
          </cell>
          <cell r="C9" t="str">
            <v>A</v>
          </cell>
          <cell r="D9" t="str">
            <v>BE</v>
          </cell>
          <cell r="E9" t="str">
            <v>0983 756 659</v>
          </cell>
        </row>
        <row r="10">
          <cell r="A10" t="str">
            <v>010</v>
          </cell>
          <cell r="B10" t="str">
            <v>Hồ Thu Thuỷ</v>
          </cell>
          <cell r="C10" t="str">
            <v>F</v>
          </cell>
          <cell r="D10" t="str">
            <v>BE</v>
          </cell>
          <cell r="E10" t="str">
            <v>0913 841 820</v>
          </cell>
          <cell r="F10" t="str">
            <v>thuyht@hdsteel.com.vn</v>
          </cell>
        </row>
        <row r="11">
          <cell r="A11" t="str">
            <v>011</v>
          </cell>
          <cell r="B11" t="str">
            <v>Võ Thị Trà</v>
          </cell>
          <cell r="C11" t="str">
            <v>A</v>
          </cell>
          <cell r="D11" t="str">
            <v>BE</v>
          </cell>
          <cell r="E11" t="str">
            <v>090 229 6129</v>
          </cell>
          <cell r="F11" t="str">
            <v>travt@hdsteel.com.vn</v>
          </cell>
        </row>
        <row r="12">
          <cell r="A12" t="str">
            <v>012</v>
          </cell>
          <cell r="B12" t="str">
            <v>Hồ Thu Hương</v>
          </cell>
          <cell r="C12" t="str">
            <v>F</v>
          </cell>
          <cell r="D12" t="str">
            <v>BE</v>
          </cell>
          <cell r="E12" t="str">
            <v>0902 011 220</v>
          </cell>
          <cell r="F12" t="str">
            <v>huonght@hdsteel.com.vn</v>
          </cell>
        </row>
        <row r="13">
          <cell r="A13" t="str">
            <v>014</v>
          </cell>
          <cell r="B13" t="str">
            <v>Ngưyễn Anh Vũ</v>
          </cell>
          <cell r="C13" t="str">
            <v>EX</v>
          </cell>
          <cell r="D13" t="str">
            <v>BE</v>
          </cell>
        </row>
        <row r="14">
          <cell r="A14" t="str">
            <v>015</v>
          </cell>
          <cell r="B14" t="str">
            <v>Phạm Thị Hạnh</v>
          </cell>
          <cell r="C14" t="str">
            <v>F</v>
          </cell>
          <cell r="D14" t="str">
            <v>BE</v>
          </cell>
        </row>
        <row r="15">
          <cell r="A15" t="str">
            <v>016</v>
          </cell>
          <cell r="B15" t="str">
            <v>Nguyễn Thị Tuyết</v>
          </cell>
          <cell r="C15" t="str">
            <v>EX</v>
          </cell>
          <cell r="D15" t="str">
            <v>BE</v>
          </cell>
          <cell r="E15" t="str">
            <v>0982 107 419</v>
          </cell>
          <cell r="F15" t="str">
            <v>tuyetnt@hdsteel.com.vn</v>
          </cell>
        </row>
        <row r="16">
          <cell r="A16" t="str">
            <v>017</v>
          </cell>
          <cell r="B16" t="str">
            <v>Nguyễn Mai Hương</v>
          </cell>
          <cell r="C16" t="str">
            <v>F</v>
          </cell>
          <cell r="D16" t="str">
            <v>BE</v>
          </cell>
          <cell r="E16" t="str">
            <v>0906 65 66 70</v>
          </cell>
          <cell r="F16" t="str">
            <v>huongnm@hdsteel.com.vn</v>
          </cell>
        </row>
        <row r="17">
          <cell r="A17" t="str">
            <v>018</v>
          </cell>
          <cell r="B17" t="str">
            <v>Nguyễn Hải Minh</v>
          </cell>
          <cell r="C17" t="str">
            <v>S</v>
          </cell>
          <cell r="D17" t="str">
            <v>BE</v>
          </cell>
          <cell r="E17" t="str">
            <v>0903 985 989</v>
          </cell>
          <cell r="F17" t="str">
            <v>minhnh@hdsteel.com.vn</v>
          </cell>
        </row>
        <row r="18">
          <cell r="A18" t="str">
            <v>019</v>
          </cell>
          <cell r="B18" t="str">
            <v>Đoàn Hữu Quang</v>
          </cell>
          <cell r="C18" t="str">
            <v>S</v>
          </cell>
          <cell r="D18" t="str">
            <v>BE</v>
          </cell>
        </row>
        <row r="19">
          <cell r="A19" t="str">
            <v>020</v>
          </cell>
          <cell r="B19" t="str">
            <v>Đặng Thành Đạt</v>
          </cell>
          <cell r="C19" t="str">
            <v>S</v>
          </cell>
          <cell r="D19" t="str">
            <v>BE</v>
          </cell>
        </row>
        <row r="20">
          <cell r="A20" t="str">
            <v>021</v>
          </cell>
          <cell r="B20" t="str">
            <v>Nguyễn Thị Xuyến</v>
          </cell>
          <cell r="C20" t="str">
            <v>A</v>
          </cell>
          <cell r="D20" t="str">
            <v>BE</v>
          </cell>
        </row>
        <row r="21">
          <cell r="A21" t="str">
            <v>022</v>
          </cell>
          <cell r="B21" t="str">
            <v>Đặng T. Thu Huyền</v>
          </cell>
          <cell r="C21" t="str">
            <v>- S</v>
          </cell>
          <cell r="D21" t="str">
            <v>BE</v>
          </cell>
          <cell r="E21" t="str">
            <v>0912 009 747</v>
          </cell>
          <cell r="F21" t="str">
            <v>huyendt@hdsteel.com.vn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NHIỀU MẶT HÀNG"/>
      <sheetName val="List HH"/>
    </sheetNames>
    <sheetDataSet>
      <sheetData sheetId="0" refreshError="1"/>
      <sheetData sheetId="1">
        <row r="14">
          <cell r="H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4" zoomScale="90" zoomScaleNormal="90" workbookViewId="0">
      <selection activeCell="M13" sqref="M13"/>
    </sheetView>
  </sheetViews>
  <sheetFormatPr defaultColWidth="11.42578125" defaultRowHeight="15.75" x14ac:dyDescent="0.25"/>
  <cols>
    <col min="1" max="1" width="5.28515625" style="1" customWidth="1"/>
    <col min="2" max="2" width="17.7109375" style="1" customWidth="1"/>
    <col min="3" max="3" width="10" style="1" customWidth="1"/>
    <col min="4" max="4" width="17.140625" style="1" customWidth="1"/>
    <col min="5" max="5" width="14.7109375" style="1" customWidth="1"/>
    <col min="6" max="6" width="16" style="1" customWidth="1"/>
    <col min="7" max="7" width="9.28515625" style="1" customWidth="1"/>
    <col min="8" max="8" width="14.140625" style="1" customWidth="1"/>
    <col min="9" max="9" width="11.42578125" style="1" hidden="1" customWidth="1"/>
    <col min="10" max="10" width="6.28515625" style="1" customWidth="1"/>
    <col min="11" max="11" width="16.7109375" style="1" bestFit="1" customWidth="1"/>
    <col min="12" max="255" width="11.42578125" style="1"/>
    <col min="256" max="256" width="5.28515625" style="1" customWidth="1"/>
    <col min="257" max="257" width="17.7109375" style="1" customWidth="1"/>
    <col min="258" max="258" width="10" style="1" customWidth="1"/>
    <col min="259" max="259" width="17.140625" style="1" customWidth="1"/>
    <col min="260" max="260" width="19.7109375" style="1" customWidth="1"/>
    <col min="261" max="261" width="16.85546875" style="1" customWidth="1"/>
    <col min="262" max="262" width="18.28515625" style="1" customWidth="1"/>
    <col min="263" max="263" width="13.7109375" style="1" customWidth="1"/>
    <col min="264" max="265" width="11.42578125" style="1" customWidth="1"/>
    <col min="266" max="266" width="16.7109375" style="1" bestFit="1" customWidth="1"/>
    <col min="267" max="511" width="11.42578125" style="1"/>
    <col min="512" max="512" width="5.28515625" style="1" customWidth="1"/>
    <col min="513" max="513" width="17.7109375" style="1" customWidth="1"/>
    <col min="514" max="514" width="10" style="1" customWidth="1"/>
    <col min="515" max="515" width="17.140625" style="1" customWidth="1"/>
    <col min="516" max="516" width="19.7109375" style="1" customWidth="1"/>
    <col min="517" max="517" width="16.85546875" style="1" customWidth="1"/>
    <col min="518" max="518" width="18.28515625" style="1" customWidth="1"/>
    <col min="519" max="519" width="13.7109375" style="1" customWidth="1"/>
    <col min="520" max="521" width="11.42578125" style="1" customWidth="1"/>
    <col min="522" max="522" width="16.7109375" style="1" bestFit="1" customWidth="1"/>
    <col min="523" max="767" width="11.42578125" style="1"/>
    <col min="768" max="768" width="5.28515625" style="1" customWidth="1"/>
    <col min="769" max="769" width="17.7109375" style="1" customWidth="1"/>
    <col min="770" max="770" width="10" style="1" customWidth="1"/>
    <col min="771" max="771" width="17.140625" style="1" customWidth="1"/>
    <col min="772" max="772" width="19.7109375" style="1" customWidth="1"/>
    <col min="773" max="773" width="16.85546875" style="1" customWidth="1"/>
    <col min="774" max="774" width="18.28515625" style="1" customWidth="1"/>
    <col min="775" max="775" width="13.7109375" style="1" customWidth="1"/>
    <col min="776" max="777" width="11.42578125" style="1" customWidth="1"/>
    <col min="778" max="778" width="16.7109375" style="1" bestFit="1" customWidth="1"/>
    <col min="779" max="1023" width="11.42578125" style="1"/>
    <col min="1024" max="1024" width="5.28515625" style="1" customWidth="1"/>
    <col min="1025" max="1025" width="17.7109375" style="1" customWidth="1"/>
    <col min="1026" max="1026" width="10" style="1" customWidth="1"/>
    <col min="1027" max="1027" width="17.140625" style="1" customWidth="1"/>
    <col min="1028" max="1028" width="19.7109375" style="1" customWidth="1"/>
    <col min="1029" max="1029" width="16.85546875" style="1" customWidth="1"/>
    <col min="1030" max="1030" width="18.28515625" style="1" customWidth="1"/>
    <col min="1031" max="1031" width="13.7109375" style="1" customWidth="1"/>
    <col min="1032" max="1033" width="11.42578125" style="1" customWidth="1"/>
    <col min="1034" max="1034" width="16.7109375" style="1" bestFit="1" customWidth="1"/>
    <col min="1035" max="1279" width="11.42578125" style="1"/>
    <col min="1280" max="1280" width="5.28515625" style="1" customWidth="1"/>
    <col min="1281" max="1281" width="17.7109375" style="1" customWidth="1"/>
    <col min="1282" max="1282" width="10" style="1" customWidth="1"/>
    <col min="1283" max="1283" width="17.140625" style="1" customWidth="1"/>
    <col min="1284" max="1284" width="19.7109375" style="1" customWidth="1"/>
    <col min="1285" max="1285" width="16.85546875" style="1" customWidth="1"/>
    <col min="1286" max="1286" width="18.28515625" style="1" customWidth="1"/>
    <col min="1287" max="1287" width="13.7109375" style="1" customWidth="1"/>
    <col min="1288" max="1289" width="11.42578125" style="1" customWidth="1"/>
    <col min="1290" max="1290" width="16.7109375" style="1" bestFit="1" customWidth="1"/>
    <col min="1291" max="1535" width="11.42578125" style="1"/>
    <col min="1536" max="1536" width="5.28515625" style="1" customWidth="1"/>
    <col min="1537" max="1537" width="17.7109375" style="1" customWidth="1"/>
    <col min="1538" max="1538" width="10" style="1" customWidth="1"/>
    <col min="1539" max="1539" width="17.140625" style="1" customWidth="1"/>
    <col min="1540" max="1540" width="19.7109375" style="1" customWidth="1"/>
    <col min="1541" max="1541" width="16.85546875" style="1" customWidth="1"/>
    <col min="1542" max="1542" width="18.28515625" style="1" customWidth="1"/>
    <col min="1543" max="1543" width="13.7109375" style="1" customWidth="1"/>
    <col min="1544" max="1545" width="11.42578125" style="1" customWidth="1"/>
    <col min="1546" max="1546" width="16.7109375" style="1" bestFit="1" customWidth="1"/>
    <col min="1547" max="1791" width="11.42578125" style="1"/>
    <col min="1792" max="1792" width="5.28515625" style="1" customWidth="1"/>
    <col min="1793" max="1793" width="17.7109375" style="1" customWidth="1"/>
    <col min="1794" max="1794" width="10" style="1" customWidth="1"/>
    <col min="1795" max="1795" width="17.140625" style="1" customWidth="1"/>
    <col min="1796" max="1796" width="19.7109375" style="1" customWidth="1"/>
    <col min="1797" max="1797" width="16.85546875" style="1" customWidth="1"/>
    <col min="1798" max="1798" width="18.28515625" style="1" customWidth="1"/>
    <col min="1799" max="1799" width="13.7109375" style="1" customWidth="1"/>
    <col min="1800" max="1801" width="11.42578125" style="1" customWidth="1"/>
    <col min="1802" max="1802" width="16.7109375" style="1" bestFit="1" customWidth="1"/>
    <col min="1803" max="2047" width="11.42578125" style="1"/>
    <col min="2048" max="2048" width="5.28515625" style="1" customWidth="1"/>
    <col min="2049" max="2049" width="17.7109375" style="1" customWidth="1"/>
    <col min="2050" max="2050" width="10" style="1" customWidth="1"/>
    <col min="2051" max="2051" width="17.140625" style="1" customWidth="1"/>
    <col min="2052" max="2052" width="19.7109375" style="1" customWidth="1"/>
    <col min="2053" max="2053" width="16.85546875" style="1" customWidth="1"/>
    <col min="2054" max="2054" width="18.28515625" style="1" customWidth="1"/>
    <col min="2055" max="2055" width="13.7109375" style="1" customWidth="1"/>
    <col min="2056" max="2057" width="11.42578125" style="1" customWidth="1"/>
    <col min="2058" max="2058" width="16.7109375" style="1" bestFit="1" customWidth="1"/>
    <col min="2059" max="2303" width="11.42578125" style="1"/>
    <col min="2304" max="2304" width="5.28515625" style="1" customWidth="1"/>
    <col min="2305" max="2305" width="17.7109375" style="1" customWidth="1"/>
    <col min="2306" max="2306" width="10" style="1" customWidth="1"/>
    <col min="2307" max="2307" width="17.140625" style="1" customWidth="1"/>
    <col min="2308" max="2308" width="19.7109375" style="1" customWidth="1"/>
    <col min="2309" max="2309" width="16.85546875" style="1" customWidth="1"/>
    <col min="2310" max="2310" width="18.28515625" style="1" customWidth="1"/>
    <col min="2311" max="2311" width="13.7109375" style="1" customWidth="1"/>
    <col min="2312" max="2313" width="11.42578125" style="1" customWidth="1"/>
    <col min="2314" max="2314" width="16.7109375" style="1" bestFit="1" customWidth="1"/>
    <col min="2315" max="2559" width="11.42578125" style="1"/>
    <col min="2560" max="2560" width="5.28515625" style="1" customWidth="1"/>
    <col min="2561" max="2561" width="17.7109375" style="1" customWidth="1"/>
    <col min="2562" max="2562" width="10" style="1" customWidth="1"/>
    <col min="2563" max="2563" width="17.140625" style="1" customWidth="1"/>
    <col min="2564" max="2564" width="19.7109375" style="1" customWidth="1"/>
    <col min="2565" max="2565" width="16.85546875" style="1" customWidth="1"/>
    <col min="2566" max="2566" width="18.28515625" style="1" customWidth="1"/>
    <col min="2567" max="2567" width="13.7109375" style="1" customWidth="1"/>
    <col min="2568" max="2569" width="11.42578125" style="1" customWidth="1"/>
    <col min="2570" max="2570" width="16.7109375" style="1" bestFit="1" customWidth="1"/>
    <col min="2571" max="2815" width="11.42578125" style="1"/>
    <col min="2816" max="2816" width="5.28515625" style="1" customWidth="1"/>
    <col min="2817" max="2817" width="17.7109375" style="1" customWidth="1"/>
    <col min="2818" max="2818" width="10" style="1" customWidth="1"/>
    <col min="2819" max="2819" width="17.140625" style="1" customWidth="1"/>
    <col min="2820" max="2820" width="19.7109375" style="1" customWidth="1"/>
    <col min="2821" max="2821" width="16.85546875" style="1" customWidth="1"/>
    <col min="2822" max="2822" width="18.28515625" style="1" customWidth="1"/>
    <col min="2823" max="2823" width="13.7109375" style="1" customWidth="1"/>
    <col min="2824" max="2825" width="11.42578125" style="1" customWidth="1"/>
    <col min="2826" max="2826" width="16.7109375" style="1" bestFit="1" customWidth="1"/>
    <col min="2827" max="3071" width="11.42578125" style="1"/>
    <col min="3072" max="3072" width="5.28515625" style="1" customWidth="1"/>
    <col min="3073" max="3073" width="17.7109375" style="1" customWidth="1"/>
    <col min="3074" max="3074" width="10" style="1" customWidth="1"/>
    <col min="3075" max="3075" width="17.140625" style="1" customWidth="1"/>
    <col min="3076" max="3076" width="19.7109375" style="1" customWidth="1"/>
    <col min="3077" max="3077" width="16.85546875" style="1" customWidth="1"/>
    <col min="3078" max="3078" width="18.28515625" style="1" customWidth="1"/>
    <col min="3079" max="3079" width="13.7109375" style="1" customWidth="1"/>
    <col min="3080" max="3081" width="11.42578125" style="1" customWidth="1"/>
    <col min="3082" max="3082" width="16.7109375" style="1" bestFit="1" customWidth="1"/>
    <col min="3083" max="3327" width="11.42578125" style="1"/>
    <col min="3328" max="3328" width="5.28515625" style="1" customWidth="1"/>
    <col min="3329" max="3329" width="17.7109375" style="1" customWidth="1"/>
    <col min="3330" max="3330" width="10" style="1" customWidth="1"/>
    <col min="3331" max="3331" width="17.140625" style="1" customWidth="1"/>
    <col min="3332" max="3332" width="19.7109375" style="1" customWidth="1"/>
    <col min="3333" max="3333" width="16.85546875" style="1" customWidth="1"/>
    <col min="3334" max="3334" width="18.28515625" style="1" customWidth="1"/>
    <col min="3335" max="3335" width="13.7109375" style="1" customWidth="1"/>
    <col min="3336" max="3337" width="11.42578125" style="1" customWidth="1"/>
    <col min="3338" max="3338" width="16.7109375" style="1" bestFit="1" customWidth="1"/>
    <col min="3339" max="3583" width="11.42578125" style="1"/>
    <col min="3584" max="3584" width="5.28515625" style="1" customWidth="1"/>
    <col min="3585" max="3585" width="17.7109375" style="1" customWidth="1"/>
    <col min="3586" max="3586" width="10" style="1" customWidth="1"/>
    <col min="3587" max="3587" width="17.140625" style="1" customWidth="1"/>
    <col min="3588" max="3588" width="19.7109375" style="1" customWidth="1"/>
    <col min="3589" max="3589" width="16.85546875" style="1" customWidth="1"/>
    <col min="3590" max="3590" width="18.28515625" style="1" customWidth="1"/>
    <col min="3591" max="3591" width="13.7109375" style="1" customWidth="1"/>
    <col min="3592" max="3593" width="11.42578125" style="1" customWidth="1"/>
    <col min="3594" max="3594" width="16.7109375" style="1" bestFit="1" customWidth="1"/>
    <col min="3595" max="3839" width="11.42578125" style="1"/>
    <col min="3840" max="3840" width="5.28515625" style="1" customWidth="1"/>
    <col min="3841" max="3841" width="17.7109375" style="1" customWidth="1"/>
    <col min="3842" max="3842" width="10" style="1" customWidth="1"/>
    <col min="3843" max="3843" width="17.140625" style="1" customWidth="1"/>
    <col min="3844" max="3844" width="19.7109375" style="1" customWidth="1"/>
    <col min="3845" max="3845" width="16.85546875" style="1" customWidth="1"/>
    <col min="3846" max="3846" width="18.28515625" style="1" customWidth="1"/>
    <col min="3847" max="3847" width="13.7109375" style="1" customWidth="1"/>
    <col min="3848" max="3849" width="11.42578125" style="1" customWidth="1"/>
    <col min="3850" max="3850" width="16.7109375" style="1" bestFit="1" customWidth="1"/>
    <col min="3851" max="4095" width="11.42578125" style="1"/>
    <col min="4096" max="4096" width="5.28515625" style="1" customWidth="1"/>
    <col min="4097" max="4097" width="17.7109375" style="1" customWidth="1"/>
    <col min="4098" max="4098" width="10" style="1" customWidth="1"/>
    <col min="4099" max="4099" width="17.140625" style="1" customWidth="1"/>
    <col min="4100" max="4100" width="19.7109375" style="1" customWidth="1"/>
    <col min="4101" max="4101" width="16.85546875" style="1" customWidth="1"/>
    <col min="4102" max="4102" width="18.28515625" style="1" customWidth="1"/>
    <col min="4103" max="4103" width="13.7109375" style="1" customWidth="1"/>
    <col min="4104" max="4105" width="11.42578125" style="1" customWidth="1"/>
    <col min="4106" max="4106" width="16.7109375" style="1" bestFit="1" customWidth="1"/>
    <col min="4107" max="4351" width="11.42578125" style="1"/>
    <col min="4352" max="4352" width="5.28515625" style="1" customWidth="1"/>
    <col min="4353" max="4353" width="17.7109375" style="1" customWidth="1"/>
    <col min="4354" max="4354" width="10" style="1" customWidth="1"/>
    <col min="4355" max="4355" width="17.140625" style="1" customWidth="1"/>
    <col min="4356" max="4356" width="19.7109375" style="1" customWidth="1"/>
    <col min="4357" max="4357" width="16.85546875" style="1" customWidth="1"/>
    <col min="4358" max="4358" width="18.28515625" style="1" customWidth="1"/>
    <col min="4359" max="4359" width="13.7109375" style="1" customWidth="1"/>
    <col min="4360" max="4361" width="11.42578125" style="1" customWidth="1"/>
    <col min="4362" max="4362" width="16.7109375" style="1" bestFit="1" customWidth="1"/>
    <col min="4363" max="4607" width="11.42578125" style="1"/>
    <col min="4608" max="4608" width="5.28515625" style="1" customWidth="1"/>
    <col min="4609" max="4609" width="17.7109375" style="1" customWidth="1"/>
    <col min="4610" max="4610" width="10" style="1" customWidth="1"/>
    <col min="4611" max="4611" width="17.140625" style="1" customWidth="1"/>
    <col min="4612" max="4612" width="19.7109375" style="1" customWidth="1"/>
    <col min="4613" max="4613" width="16.85546875" style="1" customWidth="1"/>
    <col min="4614" max="4614" width="18.28515625" style="1" customWidth="1"/>
    <col min="4615" max="4615" width="13.7109375" style="1" customWidth="1"/>
    <col min="4616" max="4617" width="11.42578125" style="1" customWidth="1"/>
    <col min="4618" max="4618" width="16.7109375" style="1" bestFit="1" customWidth="1"/>
    <col min="4619" max="4863" width="11.42578125" style="1"/>
    <col min="4864" max="4864" width="5.28515625" style="1" customWidth="1"/>
    <col min="4865" max="4865" width="17.7109375" style="1" customWidth="1"/>
    <col min="4866" max="4866" width="10" style="1" customWidth="1"/>
    <col min="4867" max="4867" width="17.140625" style="1" customWidth="1"/>
    <col min="4868" max="4868" width="19.7109375" style="1" customWidth="1"/>
    <col min="4869" max="4869" width="16.85546875" style="1" customWidth="1"/>
    <col min="4870" max="4870" width="18.28515625" style="1" customWidth="1"/>
    <col min="4871" max="4871" width="13.7109375" style="1" customWidth="1"/>
    <col min="4872" max="4873" width="11.42578125" style="1" customWidth="1"/>
    <col min="4874" max="4874" width="16.7109375" style="1" bestFit="1" customWidth="1"/>
    <col min="4875" max="5119" width="11.42578125" style="1"/>
    <col min="5120" max="5120" width="5.28515625" style="1" customWidth="1"/>
    <col min="5121" max="5121" width="17.7109375" style="1" customWidth="1"/>
    <col min="5122" max="5122" width="10" style="1" customWidth="1"/>
    <col min="5123" max="5123" width="17.140625" style="1" customWidth="1"/>
    <col min="5124" max="5124" width="19.7109375" style="1" customWidth="1"/>
    <col min="5125" max="5125" width="16.85546875" style="1" customWidth="1"/>
    <col min="5126" max="5126" width="18.28515625" style="1" customWidth="1"/>
    <col min="5127" max="5127" width="13.7109375" style="1" customWidth="1"/>
    <col min="5128" max="5129" width="11.42578125" style="1" customWidth="1"/>
    <col min="5130" max="5130" width="16.7109375" style="1" bestFit="1" customWidth="1"/>
    <col min="5131" max="5375" width="11.42578125" style="1"/>
    <col min="5376" max="5376" width="5.28515625" style="1" customWidth="1"/>
    <col min="5377" max="5377" width="17.7109375" style="1" customWidth="1"/>
    <col min="5378" max="5378" width="10" style="1" customWidth="1"/>
    <col min="5379" max="5379" width="17.140625" style="1" customWidth="1"/>
    <col min="5380" max="5380" width="19.7109375" style="1" customWidth="1"/>
    <col min="5381" max="5381" width="16.85546875" style="1" customWidth="1"/>
    <col min="5382" max="5382" width="18.28515625" style="1" customWidth="1"/>
    <col min="5383" max="5383" width="13.7109375" style="1" customWidth="1"/>
    <col min="5384" max="5385" width="11.42578125" style="1" customWidth="1"/>
    <col min="5386" max="5386" width="16.7109375" style="1" bestFit="1" customWidth="1"/>
    <col min="5387" max="5631" width="11.42578125" style="1"/>
    <col min="5632" max="5632" width="5.28515625" style="1" customWidth="1"/>
    <col min="5633" max="5633" width="17.7109375" style="1" customWidth="1"/>
    <col min="5634" max="5634" width="10" style="1" customWidth="1"/>
    <col min="5635" max="5635" width="17.140625" style="1" customWidth="1"/>
    <col min="5636" max="5636" width="19.7109375" style="1" customWidth="1"/>
    <col min="5637" max="5637" width="16.85546875" style="1" customWidth="1"/>
    <col min="5638" max="5638" width="18.28515625" style="1" customWidth="1"/>
    <col min="5639" max="5639" width="13.7109375" style="1" customWidth="1"/>
    <col min="5640" max="5641" width="11.42578125" style="1" customWidth="1"/>
    <col min="5642" max="5642" width="16.7109375" style="1" bestFit="1" customWidth="1"/>
    <col min="5643" max="5887" width="11.42578125" style="1"/>
    <col min="5888" max="5888" width="5.28515625" style="1" customWidth="1"/>
    <col min="5889" max="5889" width="17.7109375" style="1" customWidth="1"/>
    <col min="5890" max="5890" width="10" style="1" customWidth="1"/>
    <col min="5891" max="5891" width="17.140625" style="1" customWidth="1"/>
    <col min="5892" max="5892" width="19.7109375" style="1" customWidth="1"/>
    <col min="5893" max="5893" width="16.85546875" style="1" customWidth="1"/>
    <col min="5894" max="5894" width="18.28515625" style="1" customWidth="1"/>
    <col min="5895" max="5895" width="13.7109375" style="1" customWidth="1"/>
    <col min="5896" max="5897" width="11.42578125" style="1" customWidth="1"/>
    <col min="5898" max="5898" width="16.7109375" style="1" bestFit="1" customWidth="1"/>
    <col min="5899" max="6143" width="11.42578125" style="1"/>
    <col min="6144" max="6144" width="5.28515625" style="1" customWidth="1"/>
    <col min="6145" max="6145" width="17.7109375" style="1" customWidth="1"/>
    <col min="6146" max="6146" width="10" style="1" customWidth="1"/>
    <col min="6147" max="6147" width="17.140625" style="1" customWidth="1"/>
    <col min="6148" max="6148" width="19.7109375" style="1" customWidth="1"/>
    <col min="6149" max="6149" width="16.85546875" style="1" customWidth="1"/>
    <col min="6150" max="6150" width="18.28515625" style="1" customWidth="1"/>
    <col min="6151" max="6151" width="13.7109375" style="1" customWidth="1"/>
    <col min="6152" max="6153" width="11.42578125" style="1" customWidth="1"/>
    <col min="6154" max="6154" width="16.7109375" style="1" bestFit="1" customWidth="1"/>
    <col min="6155" max="6399" width="11.42578125" style="1"/>
    <col min="6400" max="6400" width="5.28515625" style="1" customWidth="1"/>
    <col min="6401" max="6401" width="17.7109375" style="1" customWidth="1"/>
    <col min="6402" max="6402" width="10" style="1" customWidth="1"/>
    <col min="6403" max="6403" width="17.140625" style="1" customWidth="1"/>
    <col min="6404" max="6404" width="19.7109375" style="1" customWidth="1"/>
    <col min="6405" max="6405" width="16.85546875" style="1" customWidth="1"/>
    <col min="6406" max="6406" width="18.28515625" style="1" customWidth="1"/>
    <col min="6407" max="6407" width="13.7109375" style="1" customWidth="1"/>
    <col min="6408" max="6409" width="11.42578125" style="1" customWidth="1"/>
    <col min="6410" max="6410" width="16.7109375" style="1" bestFit="1" customWidth="1"/>
    <col min="6411" max="6655" width="11.42578125" style="1"/>
    <col min="6656" max="6656" width="5.28515625" style="1" customWidth="1"/>
    <col min="6657" max="6657" width="17.7109375" style="1" customWidth="1"/>
    <col min="6658" max="6658" width="10" style="1" customWidth="1"/>
    <col min="6659" max="6659" width="17.140625" style="1" customWidth="1"/>
    <col min="6660" max="6660" width="19.7109375" style="1" customWidth="1"/>
    <col min="6661" max="6661" width="16.85546875" style="1" customWidth="1"/>
    <col min="6662" max="6662" width="18.28515625" style="1" customWidth="1"/>
    <col min="6663" max="6663" width="13.7109375" style="1" customWidth="1"/>
    <col min="6664" max="6665" width="11.42578125" style="1" customWidth="1"/>
    <col min="6666" max="6666" width="16.7109375" style="1" bestFit="1" customWidth="1"/>
    <col min="6667" max="6911" width="11.42578125" style="1"/>
    <col min="6912" max="6912" width="5.28515625" style="1" customWidth="1"/>
    <col min="6913" max="6913" width="17.7109375" style="1" customWidth="1"/>
    <col min="6914" max="6914" width="10" style="1" customWidth="1"/>
    <col min="6915" max="6915" width="17.140625" style="1" customWidth="1"/>
    <col min="6916" max="6916" width="19.7109375" style="1" customWidth="1"/>
    <col min="6917" max="6917" width="16.85546875" style="1" customWidth="1"/>
    <col min="6918" max="6918" width="18.28515625" style="1" customWidth="1"/>
    <col min="6919" max="6919" width="13.7109375" style="1" customWidth="1"/>
    <col min="6920" max="6921" width="11.42578125" style="1" customWidth="1"/>
    <col min="6922" max="6922" width="16.7109375" style="1" bestFit="1" customWidth="1"/>
    <col min="6923" max="7167" width="11.42578125" style="1"/>
    <col min="7168" max="7168" width="5.28515625" style="1" customWidth="1"/>
    <col min="7169" max="7169" width="17.7109375" style="1" customWidth="1"/>
    <col min="7170" max="7170" width="10" style="1" customWidth="1"/>
    <col min="7171" max="7171" width="17.140625" style="1" customWidth="1"/>
    <col min="7172" max="7172" width="19.7109375" style="1" customWidth="1"/>
    <col min="7173" max="7173" width="16.85546875" style="1" customWidth="1"/>
    <col min="7174" max="7174" width="18.28515625" style="1" customWidth="1"/>
    <col min="7175" max="7175" width="13.7109375" style="1" customWidth="1"/>
    <col min="7176" max="7177" width="11.42578125" style="1" customWidth="1"/>
    <col min="7178" max="7178" width="16.7109375" style="1" bestFit="1" customWidth="1"/>
    <col min="7179" max="7423" width="11.42578125" style="1"/>
    <col min="7424" max="7424" width="5.28515625" style="1" customWidth="1"/>
    <col min="7425" max="7425" width="17.7109375" style="1" customWidth="1"/>
    <col min="7426" max="7426" width="10" style="1" customWidth="1"/>
    <col min="7427" max="7427" width="17.140625" style="1" customWidth="1"/>
    <col min="7428" max="7428" width="19.7109375" style="1" customWidth="1"/>
    <col min="7429" max="7429" width="16.85546875" style="1" customWidth="1"/>
    <col min="7430" max="7430" width="18.28515625" style="1" customWidth="1"/>
    <col min="7431" max="7431" width="13.7109375" style="1" customWidth="1"/>
    <col min="7432" max="7433" width="11.42578125" style="1" customWidth="1"/>
    <col min="7434" max="7434" width="16.7109375" style="1" bestFit="1" customWidth="1"/>
    <col min="7435" max="7679" width="11.42578125" style="1"/>
    <col min="7680" max="7680" width="5.28515625" style="1" customWidth="1"/>
    <col min="7681" max="7681" width="17.7109375" style="1" customWidth="1"/>
    <col min="7682" max="7682" width="10" style="1" customWidth="1"/>
    <col min="7683" max="7683" width="17.140625" style="1" customWidth="1"/>
    <col min="7684" max="7684" width="19.7109375" style="1" customWidth="1"/>
    <col min="7685" max="7685" width="16.85546875" style="1" customWidth="1"/>
    <col min="7686" max="7686" width="18.28515625" style="1" customWidth="1"/>
    <col min="7687" max="7687" width="13.7109375" style="1" customWidth="1"/>
    <col min="7688" max="7689" width="11.42578125" style="1" customWidth="1"/>
    <col min="7690" max="7690" width="16.7109375" style="1" bestFit="1" customWidth="1"/>
    <col min="7691" max="7935" width="11.42578125" style="1"/>
    <col min="7936" max="7936" width="5.28515625" style="1" customWidth="1"/>
    <col min="7937" max="7937" width="17.7109375" style="1" customWidth="1"/>
    <col min="7938" max="7938" width="10" style="1" customWidth="1"/>
    <col min="7939" max="7939" width="17.140625" style="1" customWidth="1"/>
    <col min="7940" max="7940" width="19.7109375" style="1" customWidth="1"/>
    <col min="7941" max="7941" width="16.85546875" style="1" customWidth="1"/>
    <col min="7942" max="7942" width="18.28515625" style="1" customWidth="1"/>
    <col min="7943" max="7943" width="13.7109375" style="1" customWidth="1"/>
    <col min="7944" max="7945" width="11.42578125" style="1" customWidth="1"/>
    <col min="7946" max="7946" width="16.7109375" style="1" bestFit="1" customWidth="1"/>
    <col min="7947" max="8191" width="11.42578125" style="1"/>
    <col min="8192" max="8192" width="5.28515625" style="1" customWidth="1"/>
    <col min="8193" max="8193" width="17.7109375" style="1" customWidth="1"/>
    <col min="8194" max="8194" width="10" style="1" customWidth="1"/>
    <col min="8195" max="8195" width="17.140625" style="1" customWidth="1"/>
    <col min="8196" max="8196" width="19.7109375" style="1" customWidth="1"/>
    <col min="8197" max="8197" width="16.85546875" style="1" customWidth="1"/>
    <col min="8198" max="8198" width="18.28515625" style="1" customWidth="1"/>
    <col min="8199" max="8199" width="13.7109375" style="1" customWidth="1"/>
    <col min="8200" max="8201" width="11.42578125" style="1" customWidth="1"/>
    <col min="8202" max="8202" width="16.7109375" style="1" bestFit="1" customWidth="1"/>
    <col min="8203" max="8447" width="11.42578125" style="1"/>
    <col min="8448" max="8448" width="5.28515625" style="1" customWidth="1"/>
    <col min="8449" max="8449" width="17.7109375" style="1" customWidth="1"/>
    <col min="8450" max="8450" width="10" style="1" customWidth="1"/>
    <col min="8451" max="8451" width="17.140625" style="1" customWidth="1"/>
    <col min="8452" max="8452" width="19.7109375" style="1" customWidth="1"/>
    <col min="8453" max="8453" width="16.85546875" style="1" customWidth="1"/>
    <col min="8454" max="8454" width="18.28515625" style="1" customWidth="1"/>
    <col min="8455" max="8455" width="13.7109375" style="1" customWidth="1"/>
    <col min="8456" max="8457" width="11.42578125" style="1" customWidth="1"/>
    <col min="8458" max="8458" width="16.7109375" style="1" bestFit="1" customWidth="1"/>
    <col min="8459" max="8703" width="11.42578125" style="1"/>
    <col min="8704" max="8704" width="5.28515625" style="1" customWidth="1"/>
    <col min="8705" max="8705" width="17.7109375" style="1" customWidth="1"/>
    <col min="8706" max="8706" width="10" style="1" customWidth="1"/>
    <col min="8707" max="8707" width="17.140625" style="1" customWidth="1"/>
    <col min="8708" max="8708" width="19.7109375" style="1" customWidth="1"/>
    <col min="8709" max="8709" width="16.85546875" style="1" customWidth="1"/>
    <col min="8710" max="8710" width="18.28515625" style="1" customWidth="1"/>
    <col min="8711" max="8711" width="13.7109375" style="1" customWidth="1"/>
    <col min="8712" max="8713" width="11.42578125" style="1" customWidth="1"/>
    <col min="8714" max="8714" width="16.7109375" style="1" bestFit="1" customWidth="1"/>
    <col min="8715" max="8959" width="11.42578125" style="1"/>
    <col min="8960" max="8960" width="5.28515625" style="1" customWidth="1"/>
    <col min="8961" max="8961" width="17.7109375" style="1" customWidth="1"/>
    <col min="8962" max="8962" width="10" style="1" customWidth="1"/>
    <col min="8963" max="8963" width="17.140625" style="1" customWidth="1"/>
    <col min="8964" max="8964" width="19.7109375" style="1" customWidth="1"/>
    <col min="8965" max="8965" width="16.85546875" style="1" customWidth="1"/>
    <col min="8966" max="8966" width="18.28515625" style="1" customWidth="1"/>
    <col min="8967" max="8967" width="13.7109375" style="1" customWidth="1"/>
    <col min="8968" max="8969" width="11.42578125" style="1" customWidth="1"/>
    <col min="8970" max="8970" width="16.7109375" style="1" bestFit="1" customWidth="1"/>
    <col min="8971" max="9215" width="11.42578125" style="1"/>
    <col min="9216" max="9216" width="5.28515625" style="1" customWidth="1"/>
    <col min="9217" max="9217" width="17.7109375" style="1" customWidth="1"/>
    <col min="9218" max="9218" width="10" style="1" customWidth="1"/>
    <col min="9219" max="9219" width="17.140625" style="1" customWidth="1"/>
    <col min="9220" max="9220" width="19.7109375" style="1" customWidth="1"/>
    <col min="9221" max="9221" width="16.85546875" style="1" customWidth="1"/>
    <col min="9222" max="9222" width="18.28515625" style="1" customWidth="1"/>
    <col min="9223" max="9223" width="13.7109375" style="1" customWidth="1"/>
    <col min="9224" max="9225" width="11.42578125" style="1" customWidth="1"/>
    <col min="9226" max="9226" width="16.7109375" style="1" bestFit="1" customWidth="1"/>
    <col min="9227" max="9471" width="11.42578125" style="1"/>
    <col min="9472" max="9472" width="5.28515625" style="1" customWidth="1"/>
    <col min="9473" max="9473" width="17.7109375" style="1" customWidth="1"/>
    <col min="9474" max="9474" width="10" style="1" customWidth="1"/>
    <col min="9475" max="9475" width="17.140625" style="1" customWidth="1"/>
    <col min="9476" max="9476" width="19.7109375" style="1" customWidth="1"/>
    <col min="9477" max="9477" width="16.85546875" style="1" customWidth="1"/>
    <col min="9478" max="9478" width="18.28515625" style="1" customWidth="1"/>
    <col min="9479" max="9479" width="13.7109375" style="1" customWidth="1"/>
    <col min="9480" max="9481" width="11.42578125" style="1" customWidth="1"/>
    <col min="9482" max="9482" width="16.7109375" style="1" bestFit="1" customWidth="1"/>
    <col min="9483" max="9727" width="11.42578125" style="1"/>
    <col min="9728" max="9728" width="5.28515625" style="1" customWidth="1"/>
    <col min="9729" max="9729" width="17.7109375" style="1" customWidth="1"/>
    <col min="9730" max="9730" width="10" style="1" customWidth="1"/>
    <col min="9731" max="9731" width="17.140625" style="1" customWidth="1"/>
    <col min="9732" max="9732" width="19.7109375" style="1" customWidth="1"/>
    <col min="9733" max="9733" width="16.85546875" style="1" customWidth="1"/>
    <col min="9734" max="9734" width="18.28515625" style="1" customWidth="1"/>
    <col min="9735" max="9735" width="13.7109375" style="1" customWidth="1"/>
    <col min="9736" max="9737" width="11.42578125" style="1" customWidth="1"/>
    <col min="9738" max="9738" width="16.7109375" style="1" bestFit="1" customWidth="1"/>
    <col min="9739" max="9983" width="11.42578125" style="1"/>
    <col min="9984" max="9984" width="5.28515625" style="1" customWidth="1"/>
    <col min="9985" max="9985" width="17.7109375" style="1" customWidth="1"/>
    <col min="9986" max="9986" width="10" style="1" customWidth="1"/>
    <col min="9987" max="9987" width="17.140625" style="1" customWidth="1"/>
    <col min="9988" max="9988" width="19.7109375" style="1" customWidth="1"/>
    <col min="9989" max="9989" width="16.85546875" style="1" customWidth="1"/>
    <col min="9990" max="9990" width="18.28515625" style="1" customWidth="1"/>
    <col min="9991" max="9991" width="13.7109375" style="1" customWidth="1"/>
    <col min="9992" max="9993" width="11.42578125" style="1" customWidth="1"/>
    <col min="9994" max="9994" width="16.7109375" style="1" bestFit="1" customWidth="1"/>
    <col min="9995" max="10239" width="11.42578125" style="1"/>
    <col min="10240" max="10240" width="5.28515625" style="1" customWidth="1"/>
    <col min="10241" max="10241" width="17.7109375" style="1" customWidth="1"/>
    <col min="10242" max="10242" width="10" style="1" customWidth="1"/>
    <col min="10243" max="10243" width="17.140625" style="1" customWidth="1"/>
    <col min="10244" max="10244" width="19.7109375" style="1" customWidth="1"/>
    <col min="10245" max="10245" width="16.85546875" style="1" customWidth="1"/>
    <col min="10246" max="10246" width="18.28515625" style="1" customWidth="1"/>
    <col min="10247" max="10247" width="13.7109375" style="1" customWidth="1"/>
    <col min="10248" max="10249" width="11.42578125" style="1" customWidth="1"/>
    <col min="10250" max="10250" width="16.7109375" style="1" bestFit="1" customWidth="1"/>
    <col min="10251" max="10495" width="11.42578125" style="1"/>
    <col min="10496" max="10496" width="5.28515625" style="1" customWidth="1"/>
    <col min="10497" max="10497" width="17.7109375" style="1" customWidth="1"/>
    <col min="10498" max="10498" width="10" style="1" customWidth="1"/>
    <col min="10499" max="10499" width="17.140625" style="1" customWidth="1"/>
    <col min="10500" max="10500" width="19.7109375" style="1" customWidth="1"/>
    <col min="10501" max="10501" width="16.85546875" style="1" customWidth="1"/>
    <col min="10502" max="10502" width="18.28515625" style="1" customWidth="1"/>
    <col min="10503" max="10503" width="13.7109375" style="1" customWidth="1"/>
    <col min="10504" max="10505" width="11.42578125" style="1" customWidth="1"/>
    <col min="10506" max="10506" width="16.7109375" style="1" bestFit="1" customWidth="1"/>
    <col min="10507" max="10751" width="11.42578125" style="1"/>
    <col min="10752" max="10752" width="5.28515625" style="1" customWidth="1"/>
    <col min="10753" max="10753" width="17.7109375" style="1" customWidth="1"/>
    <col min="10754" max="10754" width="10" style="1" customWidth="1"/>
    <col min="10755" max="10755" width="17.140625" style="1" customWidth="1"/>
    <col min="10756" max="10756" width="19.7109375" style="1" customWidth="1"/>
    <col min="10757" max="10757" width="16.85546875" style="1" customWidth="1"/>
    <col min="10758" max="10758" width="18.28515625" style="1" customWidth="1"/>
    <col min="10759" max="10759" width="13.7109375" style="1" customWidth="1"/>
    <col min="10760" max="10761" width="11.42578125" style="1" customWidth="1"/>
    <col min="10762" max="10762" width="16.7109375" style="1" bestFit="1" customWidth="1"/>
    <col min="10763" max="11007" width="11.42578125" style="1"/>
    <col min="11008" max="11008" width="5.28515625" style="1" customWidth="1"/>
    <col min="11009" max="11009" width="17.7109375" style="1" customWidth="1"/>
    <col min="11010" max="11010" width="10" style="1" customWidth="1"/>
    <col min="11011" max="11011" width="17.140625" style="1" customWidth="1"/>
    <col min="11012" max="11012" width="19.7109375" style="1" customWidth="1"/>
    <col min="11013" max="11013" width="16.85546875" style="1" customWidth="1"/>
    <col min="11014" max="11014" width="18.28515625" style="1" customWidth="1"/>
    <col min="11015" max="11015" width="13.7109375" style="1" customWidth="1"/>
    <col min="11016" max="11017" width="11.42578125" style="1" customWidth="1"/>
    <col min="11018" max="11018" width="16.7109375" style="1" bestFit="1" customWidth="1"/>
    <col min="11019" max="11263" width="11.42578125" style="1"/>
    <col min="11264" max="11264" width="5.28515625" style="1" customWidth="1"/>
    <col min="11265" max="11265" width="17.7109375" style="1" customWidth="1"/>
    <col min="11266" max="11266" width="10" style="1" customWidth="1"/>
    <col min="11267" max="11267" width="17.140625" style="1" customWidth="1"/>
    <col min="11268" max="11268" width="19.7109375" style="1" customWidth="1"/>
    <col min="11269" max="11269" width="16.85546875" style="1" customWidth="1"/>
    <col min="11270" max="11270" width="18.28515625" style="1" customWidth="1"/>
    <col min="11271" max="11271" width="13.7109375" style="1" customWidth="1"/>
    <col min="11272" max="11273" width="11.42578125" style="1" customWidth="1"/>
    <col min="11274" max="11274" width="16.7109375" style="1" bestFit="1" customWidth="1"/>
    <col min="11275" max="11519" width="11.42578125" style="1"/>
    <col min="11520" max="11520" width="5.28515625" style="1" customWidth="1"/>
    <col min="11521" max="11521" width="17.7109375" style="1" customWidth="1"/>
    <col min="11522" max="11522" width="10" style="1" customWidth="1"/>
    <col min="11523" max="11523" width="17.140625" style="1" customWidth="1"/>
    <col min="11524" max="11524" width="19.7109375" style="1" customWidth="1"/>
    <col min="11525" max="11525" width="16.85546875" style="1" customWidth="1"/>
    <col min="11526" max="11526" width="18.28515625" style="1" customWidth="1"/>
    <col min="11527" max="11527" width="13.7109375" style="1" customWidth="1"/>
    <col min="11528" max="11529" width="11.42578125" style="1" customWidth="1"/>
    <col min="11530" max="11530" width="16.7109375" style="1" bestFit="1" customWidth="1"/>
    <col min="11531" max="11775" width="11.42578125" style="1"/>
    <col min="11776" max="11776" width="5.28515625" style="1" customWidth="1"/>
    <col min="11777" max="11777" width="17.7109375" style="1" customWidth="1"/>
    <col min="11778" max="11778" width="10" style="1" customWidth="1"/>
    <col min="11779" max="11779" width="17.140625" style="1" customWidth="1"/>
    <col min="11780" max="11780" width="19.7109375" style="1" customWidth="1"/>
    <col min="11781" max="11781" width="16.85546875" style="1" customWidth="1"/>
    <col min="11782" max="11782" width="18.28515625" style="1" customWidth="1"/>
    <col min="11783" max="11783" width="13.7109375" style="1" customWidth="1"/>
    <col min="11784" max="11785" width="11.42578125" style="1" customWidth="1"/>
    <col min="11786" max="11786" width="16.7109375" style="1" bestFit="1" customWidth="1"/>
    <col min="11787" max="12031" width="11.42578125" style="1"/>
    <col min="12032" max="12032" width="5.28515625" style="1" customWidth="1"/>
    <col min="12033" max="12033" width="17.7109375" style="1" customWidth="1"/>
    <col min="12034" max="12034" width="10" style="1" customWidth="1"/>
    <col min="12035" max="12035" width="17.140625" style="1" customWidth="1"/>
    <col min="12036" max="12036" width="19.7109375" style="1" customWidth="1"/>
    <col min="12037" max="12037" width="16.85546875" style="1" customWidth="1"/>
    <col min="12038" max="12038" width="18.28515625" style="1" customWidth="1"/>
    <col min="12039" max="12039" width="13.7109375" style="1" customWidth="1"/>
    <col min="12040" max="12041" width="11.42578125" style="1" customWidth="1"/>
    <col min="12042" max="12042" width="16.7109375" style="1" bestFit="1" customWidth="1"/>
    <col min="12043" max="12287" width="11.42578125" style="1"/>
    <col min="12288" max="12288" width="5.28515625" style="1" customWidth="1"/>
    <col min="12289" max="12289" width="17.7109375" style="1" customWidth="1"/>
    <col min="12290" max="12290" width="10" style="1" customWidth="1"/>
    <col min="12291" max="12291" width="17.140625" style="1" customWidth="1"/>
    <col min="12292" max="12292" width="19.7109375" style="1" customWidth="1"/>
    <col min="12293" max="12293" width="16.85546875" style="1" customWidth="1"/>
    <col min="12294" max="12294" width="18.28515625" style="1" customWidth="1"/>
    <col min="12295" max="12295" width="13.7109375" style="1" customWidth="1"/>
    <col min="12296" max="12297" width="11.42578125" style="1" customWidth="1"/>
    <col min="12298" max="12298" width="16.7109375" style="1" bestFit="1" customWidth="1"/>
    <col min="12299" max="12543" width="11.42578125" style="1"/>
    <col min="12544" max="12544" width="5.28515625" style="1" customWidth="1"/>
    <col min="12545" max="12545" width="17.7109375" style="1" customWidth="1"/>
    <col min="12546" max="12546" width="10" style="1" customWidth="1"/>
    <col min="12547" max="12547" width="17.140625" style="1" customWidth="1"/>
    <col min="12548" max="12548" width="19.7109375" style="1" customWidth="1"/>
    <col min="12549" max="12549" width="16.85546875" style="1" customWidth="1"/>
    <col min="12550" max="12550" width="18.28515625" style="1" customWidth="1"/>
    <col min="12551" max="12551" width="13.7109375" style="1" customWidth="1"/>
    <col min="12552" max="12553" width="11.42578125" style="1" customWidth="1"/>
    <col min="12554" max="12554" width="16.7109375" style="1" bestFit="1" customWidth="1"/>
    <col min="12555" max="12799" width="11.42578125" style="1"/>
    <col min="12800" max="12800" width="5.28515625" style="1" customWidth="1"/>
    <col min="12801" max="12801" width="17.7109375" style="1" customWidth="1"/>
    <col min="12802" max="12802" width="10" style="1" customWidth="1"/>
    <col min="12803" max="12803" width="17.140625" style="1" customWidth="1"/>
    <col min="12804" max="12804" width="19.7109375" style="1" customWidth="1"/>
    <col min="12805" max="12805" width="16.85546875" style="1" customWidth="1"/>
    <col min="12806" max="12806" width="18.28515625" style="1" customWidth="1"/>
    <col min="12807" max="12807" width="13.7109375" style="1" customWidth="1"/>
    <col min="12808" max="12809" width="11.42578125" style="1" customWidth="1"/>
    <col min="12810" max="12810" width="16.7109375" style="1" bestFit="1" customWidth="1"/>
    <col min="12811" max="13055" width="11.42578125" style="1"/>
    <col min="13056" max="13056" width="5.28515625" style="1" customWidth="1"/>
    <col min="13057" max="13057" width="17.7109375" style="1" customWidth="1"/>
    <col min="13058" max="13058" width="10" style="1" customWidth="1"/>
    <col min="13059" max="13059" width="17.140625" style="1" customWidth="1"/>
    <col min="13060" max="13060" width="19.7109375" style="1" customWidth="1"/>
    <col min="13061" max="13061" width="16.85546875" style="1" customWidth="1"/>
    <col min="13062" max="13062" width="18.28515625" style="1" customWidth="1"/>
    <col min="13063" max="13063" width="13.7109375" style="1" customWidth="1"/>
    <col min="13064" max="13065" width="11.42578125" style="1" customWidth="1"/>
    <col min="13066" max="13066" width="16.7109375" style="1" bestFit="1" customWidth="1"/>
    <col min="13067" max="13311" width="11.42578125" style="1"/>
    <col min="13312" max="13312" width="5.28515625" style="1" customWidth="1"/>
    <col min="13313" max="13313" width="17.7109375" style="1" customWidth="1"/>
    <col min="13314" max="13314" width="10" style="1" customWidth="1"/>
    <col min="13315" max="13315" width="17.140625" style="1" customWidth="1"/>
    <col min="13316" max="13316" width="19.7109375" style="1" customWidth="1"/>
    <col min="13317" max="13317" width="16.85546875" style="1" customWidth="1"/>
    <col min="13318" max="13318" width="18.28515625" style="1" customWidth="1"/>
    <col min="13319" max="13319" width="13.7109375" style="1" customWidth="1"/>
    <col min="13320" max="13321" width="11.42578125" style="1" customWidth="1"/>
    <col min="13322" max="13322" width="16.7109375" style="1" bestFit="1" customWidth="1"/>
    <col min="13323" max="13567" width="11.42578125" style="1"/>
    <col min="13568" max="13568" width="5.28515625" style="1" customWidth="1"/>
    <col min="13569" max="13569" width="17.7109375" style="1" customWidth="1"/>
    <col min="13570" max="13570" width="10" style="1" customWidth="1"/>
    <col min="13571" max="13571" width="17.140625" style="1" customWidth="1"/>
    <col min="13572" max="13572" width="19.7109375" style="1" customWidth="1"/>
    <col min="13573" max="13573" width="16.85546875" style="1" customWidth="1"/>
    <col min="13574" max="13574" width="18.28515625" style="1" customWidth="1"/>
    <col min="13575" max="13575" width="13.7109375" style="1" customWidth="1"/>
    <col min="13576" max="13577" width="11.42578125" style="1" customWidth="1"/>
    <col min="13578" max="13578" width="16.7109375" style="1" bestFit="1" customWidth="1"/>
    <col min="13579" max="13823" width="11.42578125" style="1"/>
    <col min="13824" max="13824" width="5.28515625" style="1" customWidth="1"/>
    <col min="13825" max="13825" width="17.7109375" style="1" customWidth="1"/>
    <col min="13826" max="13826" width="10" style="1" customWidth="1"/>
    <col min="13827" max="13827" width="17.140625" style="1" customWidth="1"/>
    <col min="13828" max="13828" width="19.7109375" style="1" customWidth="1"/>
    <col min="13829" max="13829" width="16.85546875" style="1" customWidth="1"/>
    <col min="13830" max="13830" width="18.28515625" style="1" customWidth="1"/>
    <col min="13831" max="13831" width="13.7109375" style="1" customWidth="1"/>
    <col min="13832" max="13833" width="11.42578125" style="1" customWidth="1"/>
    <col min="13834" max="13834" width="16.7109375" style="1" bestFit="1" customWidth="1"/>
    <col min="13835" max="14079" width="11.42578125" style="1"/>
    <col min="14080" max="14080" width="5.28515625" style="1" customWidth="1"/>
    <col min="14081" max="14081" width="17.7109375" style="1" customWidth="1"/>
    <col min="14082" max="14082" width="10" style="1" customWidth="1"/>
    <col min="14083" max="14083" width="17.140625" style="1" customWidth="1"/>
    <col min="14084" max="14084" width="19.7109375" style="1" customWidth="1"/>
    <col min="14085" max="14085" width="16.85546875" style="1" customWidth="1"/>
    <col min="14086" max="14086" width="18.28515625" style="1" customWidth="1"/>
    <col min="14087" max="14087" width="13.7109375" style="1" customWidth="1"/>
    <col min="14088" max="14089" width="11.42578125" style="1" customWidth="1"/>
    <col min="14090" max="14090" width="16.7109375" style="1" bestFit="1" customWidth="1"/>
    <col min="14091" max="14335" width="11.42578125" style="1"/>
    <col min="14336" max="14336" width="5.28515625" style="1" customWidth="1"/>
    <col min="14337" max="14337" width="17.7109375" style="1" customWidth="1"/>
    <col min="14338" max="14338" width="10" style="1" customWidth="1"/>
    <col min="14339" max="14339" width="17.140625" style="1" customWidth="1"/>
    <col min="14340" max="14340" width="19.7109375" style="1" customWidth="1"/>
    <col min="14341" max="14341" width="16.85546875" style="1" customWidth="1"/>
    <col min="14342" max="14342" width="18.28515625" style="1" customWidth="1"/>
    <col min="14343" max="14343" width="13.7109375" style="1" customWidth="1"/>
    <col min="14344" max="14345" width="11.42578125" style="1" customWidth="1"/>
    <col min="14346" max="14346" width="16.7109375" style="1" bestFit="1" customWidth="1"/>
    <col min="14347" max="14591" width="11.42578125" style="1"/>
    <col min="14592" max="14592" width="5.28515625" style="1" customWidth="1"/>
    <col min="14593" max="14593" width="17.7109375" style="1" customWidth="1"/>
    <col min="14594" max="14594" width="10" style="1" customWidth="1"/>
    <col min="14595" max="14595" width="17.140625" style="1" customWidth="1"/>
    <col min="14596" max="14596" width="19.7109375" style="1" customWidth="1"/>
    <col min="14597" max="14597" width="16.85546875" style="1" customWidth="1"/>
    <col min="14598" max="14598" width="18.28515625" style="1" customWidth="1"/>
    <col min="14599" max="14599" width="13.7109375" style="1" customWidth="1"/>
    <col min="14600" max="14601" width="11.42578125" style="1" customWidth="1"/>
    <col min="14602" max="14602" width="16.7109375" style="1" bestFit="1" customWidth="1"/>
    <col min="14603" max="14847" width="11.42578125" style="1"/>
    <col min="14848" max="14848" width="5.28515625" style="1" customWidth="1"/>
    <col min="14849" max="14849" width="17.7109375" style="1" customWidth="1"/>
    <col min="14850" max="14850" width="10" style="1" customWidth="1"/>
    <col min="14851" max="14851" width="17.140625" style="1" customWidth="1"/>
    <col min="14852" max="14852" width="19.7109375" style="1" customWidth="1"/>
    <col min="14853" max="14853" width="16.85546875" style="1" customWidth="1"/>
    <col min="14854" max="14854" width="18.28515625" style="1" customWidth="1"/>
    <col min="14855" max="14855" width="13.7109375" style="1" customWidth="1"/>
    <col min="14856" max="14857" width="11.42578125" style="1" customWidth="1"/>
    <col min="14858" max="14858" width="16.7109375" style="1" bestFit="1" customWidth="1"/>
    <col min="14859" max="15103" width="11.42578125" style="1"/>
    <col min="15104" max="15104" width="5.28515625" style="1" customWidth="1"/>
    <col min="15105" max="15105" width="17.7109375" style="1" customWidth="1"/>
    <col min="15106" max="15106" width="10" style="1" customWidth="1"/>
    <col min="15107" max="15107" width="17.140625" style="1" customWidth="1"/>
    <col min="15108" max="15108" width="19.7109375" style="1" customWidth="1"/>
    <col min="15109" max="15109" width="16.85546875" style="1" customWidth="1"/>
    <col min="15110" max="15110" width="18.28515625" style="1" customWidth="1"/>
    <col min="15111" max="15111" width="13.7109375" style="1" customWidth="1"/>
    <col min="15112" max="15113" width="11.42578125" style="1" customWidth="1"/>
    <col min="15114" max="15114" width="16.7109375" style="1" bestFit="1" customWidth="1"/>
    <col min="15115" max="15359" width="11.42578125" style="1"/>
    <col min="15360" max="15360" width="5.28515625" style="1" customWidth="1"/>
    <col min="15361" max="15361" width="17.7109375" style="1" customWidth="1"/>
    <col min="15362" max="15362" width="10" style="1" customWidth="1"/>
    <col min="15363" max="15363" width="17.140625" style="1" customWidth="1"/>
    <col min="15364" max="15364" width="19.7109375" style="1" customWidth="1"/>
    <col min="15365" max="15365" width="16.85546875" style="1" customWidth="1"/>
    <col min="15366" max="15366" width="18.28515625" style="1" customWidth="1"/>
    <col min="15367" max="15367" width="13.7109375" style="1" customWidth="1"/>
    <col min="15368" max="15369" width="11.42578125" style="1" customWidth="1"/>
    <col min="15370" max="15370" width="16.7109375" style="1" bestFit="1" customWidth="1"/>
    <col min="15371" max="15615" width="11.42578125" style="1"/>
    <col min="15616" max="15616" width="5.28515625" style="1" customWidth="1"/>
    <col min="15617" max="15617" width="17.7109375" style="1" customWidth="1"/>
    <col min="15618" max="15618" width="10" style="1" customWidth="1"/>
    <col min="15619" max="15619" width="17.140625" style="1" customWidth="1"/>
    <col min="15620" max="15620" width="19.7109375" style="1" customWidth="1"/>
    <col min="15621" max="15621" width="16.85546875" style="1" customWidth="1"/>
    <col min="15622" max="15622" width="18.28515625" style="1" customWidth="1"/>
    <col min="15623" max="15623" width="13.7109375" style="1" customWidth="1"/>
    <col min="15624" max="15625" width="11.42578125" style="1" customWidth="1"/>
    <col min="15626" max="15626" width="16.7109375" style="1" bestFit="1" customWidth="1"/>
    <col min="15627" max="15871" width="11.42578125" style="1"/>
    <col min="15872" max="15872" width="5.28515625" style="1" customWidth="1"/>
    <col min="15873" max="15873" width="17.7109375" style="1" customWidth="1"/>
    <col min="15874" max="15874" width="10" style="1" customWidth="1"/>
    <col min="15875" max="15875" width="17.140625" style="1" customWidth="1"/>
    <col min="15876" max="15876" width="19.7109375" style="1" customWidth="1"/>
    <col min="15877" max="15877" width="16.85546875" style="1" customWidth="1"/>
    <col min="15878" max="15878" width="18.28515625" style="1" customWidth="1"/>
    <col min="15879" max="15879" width="13.7109375" style="1" customWidth="1"/>
    <col min="15880" max="15881" width="11.42578125" style="1" customWidth="1"/>
    <col min="15882" max="15882" width="16.7109375" style="1" bestFit="1" customWidth="1"/>
    <col min="15883" max="16127" width="11.42578125" style="1"/>
    <col min="16128" max="16128" width="5.28515625" style="1" customWidth="1"/>
    <col min="16129" max="16129" width="17.7109375" style="1" customWidth="1"/>
    <col min="16130" max="16130" width="10" style="1" customWidth="1"/>
    <col min="16131" max="16131" width="17.140625" style="1" customWidth="1"/>
    <col min="16132" max="16132" width="19.7109375" style="1" customWidth="1"/>
    <col min="16133" max="16133" width="16.85546875" style="1" customWidth="1"/>
    <col min="16134" max="16134" width="18.28515625" style="1" customWidth="1"/>
    <col min="16135" max="16135" width="13.7109375" style="1" customWidth="1"/>
    <col min="16136" max="16137" width="11.42578125" style="1" customWidth="1"/>
    <col min="16138" max="16138" width="16.7109375" style="1" bestFit="1" customWidth="1"/>
    <col min="16139" max="16384" width="11.42578125" style="1"/>
  </cols>
  <sheetData>
    <row r="1" spans="1:11" x14ac:dyDescent="0.25">
      <c r="F1" s="2" t="s">
        <v>0</v>
      </c>
    </row>
    <row r="2" spans="1:11" ht="16.5" customHeight="1" x14ac:dyDescent="0.25">
      <c r="F2" s="2" t="s">
        <v>1</v>
      </c>
    </row>
    <row r="3" spans="1:11" ht="19.5" customHeight="1" x14ac:dyDescent="0.25">
      <c r="B3" s="3"/>
    </row>
    <row r="4" spans="1:11" ht="20.25" x14ac:dyDescent="0.3">
      <c r="A4" s="4"/>
      <c r="G4" s="5" t="s">
        <v>61</v>
      </c>
    </row>
    <row r="5" spans="1:11" ht="20.25" x14ac:dyDescent="0.3">
      <c r="B5" s="6"/>
      <c r="C5" s="6"/>
      <c r="D5" s="6"/>
      <c r="E5" s="7" t="s">
        <v>2</v>
      </c>
      <c r="F5" s="6"/>
      <c r="G5" s="6"/>
      <c r="H5" s="6"/>
    </row>
    <row r="6" spans="1:11" ht="15" customHeight="1" x14ac:dyDescent="0.3">
      <c r="A6" s="4"/>
      <c r="E6" s="2" t="s">
        <v>62</v>
      </c>
      <c r="H6" s="8">
        <v>1</v>
      </c>
    </row>
    <row r="7" spans="1:11" ht="18.75" customHeight="1" x14ac:dyDescent="0.25">
      <c r="A7" s="9">
        <v>1</v>
      </c>
      <c r="B7" s="10" t="s">
        <v>3</v>
      </c>
    </row>
    <row r="8" spans="1:11" ht="31.5" x14ac:dyDescent="0.25">
      <c r="A8" s="11" t="s">
        <v>4</v>
      </c>
      <c r="B8" s="11" t="s">
        <v>5</v>
      </c>
      <c r="C8" s="11" t="s">
        <v>6</v>
      </c>
      <c r="D8" s="11" t="s">
        <v>7</v>
      </c>
      <c r="E8" s="11" t="s">
        <v>8</v>
      </c>
      <c r="F8" s="11" t="s">
        <v>9</v>
      </c>
      <c r="G8" s="11" t="s">
        <v>10</v>
      </c>
      <c r="H8" s="11" t="s">
        <v>11</v>
      </c>
      <c r="I8" s="12"/>
      <c r="J8" s="12"/>
      <c r="K8" s="12"/>
    </row>
    <row r="9" spans="1:11" x14ac:dyDescent="0.25">
      <c r="A9" s="13"/>
      <c r="B9" s="14"/>
      <c r="C9" s="15"/>
      <c r="D9" s="16"/>
      <c r="E9" s="16"/>
      <c r="F9" s="16"/>
      <c r="G9" s="13"/>
      <c r="H9" s="17"/>
    </row>
    <row r="10" spans="1:11" x14ac:dyDescent="0.25">
      <c r="A10" s="18"/>
      <c r="B10" s="18"/>
      <c r="C10" s="18"/>
      <c r="D10" s="18"/>
      <c r="E10" s="18"/>
      <c r="F10" s="18"/>
      <c r="G10" s="18"/>
      <c r="H10" s="18"/>
    </row>
    <row r="11" spans="1:11" ht="25.5" customHeight="1" x14ac:dyDescent="0.25">
      <c r="A11" s="9">
        <v>2</v>
      </c>
      <c r="B11" s="99" t="s">
        <v>12</v>
      </c>
      <c r="C11" s="99"/>
      <c r="D11" s="99"/>
      <c r="E11" s="99"/>
      <c r="F11" s="99"/>
      <c r="G11" s="99"/>
      <c r="H11" s="99"/>
    </row>
    <row r="12" spans="1:11" ht="4.5" customHeight="1" thickBot="1" x14ac:dyDescent="0.3"/>
    <row r="13" spans="1:11" x14ac:dyDescent="0.25">
      <c r="A13" s="19" t="s">
        <v>13</v>
      </c>
      <c r="B13" s="20" t="s">
        <v>14</v>
      </c>
      <c r="C13" s="21"/>
      <c r="D13" s="21"/>
      <c r="E13" s="22"/>
      <c r="F13" s="96">
        <f>SUM(F14:H16)</f>
        <v>0</v>
      </c>
      <c r="G13" s="97"/>
      <c r="H13" s="98"/>
    </row>
    <row r="14" spans="1:11" x14ac:dyDescent="0.25">
      <c r="A14" s="23">
        <v>1</v>
      </c>
      <c r="B14" s="24" t="s">
        <v>15</v>
      </c>
      <c r="C14" s="25"/>
      <c r="D14" s="25"/>
      <c r="E14" s="26"/>
      <c r="F14" s="100">
        <f>+F9</f>
        <v>0</v>
      </c>
      <c r="G14" s="101"/>
      <c r="H14" s="102"/>
    </row>
    <row r="15" spans="1:11" x14ac:dyDescent="0.25">
      <c r="A15" s="27">
        <v>2</v>
      </c>
      <c r="B15" s="28" t="s">
        <v>16</v>
      </c>
      <c r="C15" s="29"/>
      <c r="D15" s="30">
        <v>0</v>
      </c>
      <c r="E15" s="31"/>
      <c r="F15" s="103">
        <f>+'[2]List HH'!H14</f>
        <v>0</v>
      </c>
      <c r="G15" s="104"/>
      <c r="H15" s="105"/>
    </row>
    <row r="16" spans="1:11" x14ac:dyDescent="0.25">
      <c r="A16" s="27">
        <v>3</v>
      </c>
      <c r="B16" s="28" t="s">
        <v>17</v>
      </c>
      <c r="C16" s="29"/>
      <c r="D16" s="30">
        <v>0.1</v>
      </c>
      <c r="E16" s="31"/>
      <c r="F16" s="103">
        <f>(F14+F15)*10%</f>
        <v>0</v>
      </c>
      <c r="G16" s="104"/>
      <c r="H16" s="105"/>
    </row>
    <row r="17" spans="1:10" ht="7.5" customHeight="1" thickBot="1" x14ac:dyDescent="0.3">
      <c r="A17" s="32"/>
      <c r="B17" s="33"/>
      <c r="C17" s="34"/>
      <c r="D17" s="34"/>
      <c r="E17" s="35"/>
      <c r="F17" s="34"/>
      <c r="G17" s="34"/>
      <c r="H17" s="36"/>
    </row>
    <row r="18" spans="1:10" x14ac:dyDescent="0.25">
      <c r="A18" s="19" t="s">
        <v>18</v>
      </c>
      <c r="B18" s="20" t="s">
        <v>19</v>
      </c>
      <c r="C18" s="21"/>
      <c r="D18" s="21"/>
      <c r="E18" s="22"/>
      <c r="F18" s="96">
        <f>SUM(F19:H28)</f>
        <v>0</v>
      </c>
      <c r="G18" s="97"/>
      <c r="H18" s="98"/>
      <c r="I18" s="37"/>
      <c r="J18" s="37"/>
    </row>
    <row r="19" spans="1:10" x14ac:dyDescent="0.25">
      <c r="A19" s="23">
        <v>1</v>
      </c>
      <c r="B19" s="24" t="s">
        <v>20</v>
      </c>
      <c r="C19" s="25"/>
      <c r="D19" s="25"/>
      <c r="E19" s="26"/>
      <c r="F19" s="109"/>
      <c r="G19" s="101"/>
      <c r="H19" s="102"/>
      <c r="I19" s="8" t="s">
        <v>21</v>
      </c>
      <c r="J19" s="37"/>
    </row>
    <row r="20" spans="1:10" x14ac:dyDescent="0.25">
      <c r="A20" s="23">
        <v>2</v>
      </c>
      <c r="B20" s="24" t="s">
        <v>22</v>
      </c>
      <c r="C20" s="38"/>
      <c r="D20" s="38"/>
      <c r="E20" s="39"/>
      <c r="F20" s="110"/>
      <c r="G20" s="111"/>
      <c r="H20" s="112"/>
      <c r="I20" s="8"/>
      <c r="J20" s="37"/>
    </row>
    <row r="21" spans="1:10" x14ac:dyDescent="0.25">
      <c r="A21" s="23">
        <v>3</v>
      </c>
      <c r="B21" s="28" t="s">
        <v>23</v>
      </c>
      <c r="C21" s="29"/>
      <c r="D21" s="29"/>
      <c r="E21" s="31"/>
      <c r="F21" s="110"/>
      <c r="G21" s="111"/>
      <c r="H21" s="112"/>
      <c r="I21" s="8" t="s">
        <v>24</v>
      </c>
      <c r="J21" s="37"/>
    </row>
    <row r="22" spans="1:10" x14ac:dyDescent="0.25">
      <c r="A22" s="23">
        <v>4</v>
      </c>
      <c r="B22" s="28" t="s">
        <v>25</v>
      </c>
      <c r="C22" s="29"/>
      <c r="D22" s="29"/>
      <c r="E22" s="31"/>
      <c r="F22" s="110"/>
      <c r="G22" s="111"/>
      <c r="H22" s="112"/>
      <c r="I22" s="8" t="s">
        <v>26</v>
      </c>
      <c r="J22" s="37"/>
    </row>
    <row r="23" spans="1:10" x14ac:dyDescent="0.25">
      <c r="A23" s="23">
        <v>5</v>
      </c>
      <c r="B23" s="28" t="s">
        <v>27</v>
      </c>
      <c r="C23" s="29"/>
      <c r="D23" s="29"/>
      <c r="E23" s="31"/>
      <c r="F23" s="110"/>
      <c r="G23" s="111"/>
      <c r="H23" s="112"/>
      <c r="I23" s="8" t="s">
        <v>28</v>
      </c>
      <c r="J23" s="37"/>
    </row>
    <row r="24" spans="1:10" x14ac:dyDescent="0.25">
      <c r="A24" s="23">
        <v>6</v>
      </c>
      <c r="B24" s="28" t="s">
        <v>29</v>
      </c>
      <c r="C24" s="29"/>
      <c r="D24" s="29"/>
      <c r="E24" s="31"/>
      <c r="F24" s="110"/>
      <c r="G24" s="111"/>
      <c r="H24" s="112"/>
      <c r="I24" s="8" t="str">
        <f>"Lãi vay " &amp; TEXT(E39,"0,0") &amp; " tháng :"</f>
        <v>Lãi vay  ngày tháng :</v>
      </c>
      <c r="J24" s="37"/>
    </row>
    <row r="25" spans="1:10" x14ac:dyDescent="0.25">
      <c r="A25" s="23">
        <v>7</v>
      </c>
      <c r="B25" s="28" t="s">
        <v>30</v>
      </c>
      <c r="C25" s="29"/>
      <c r="D25" s="29"/>
      <c r="E25" s="31"/>
      <c r="F25" s="103"/>
      <c r="G25" s="104"/>
      <c r="H25" s="105"/>
      <c r="I25" s="8" t="s">
        <v>31</v>
      </c>
      <c r="J25" s="37"/>
    </row>
    <row r="26" spans="1:10" x14ac:dyDescent="0.25">
      <c r="A26" s="23">
        <v>8</v>
      </c>
      <c r="B26" s="28" t="s">
        <v>32</v>
      </c>
      <c r="C26" s="29"/>
      <c r="D26" s="29"/>
      <c r="E26" s="31"/>
      <c r="F26" s="110"/>
      <c r="G26" s="113"/>
      <c r="H26" s="114"/>
      <c r="I26" s="37"/>
      <c r="J26" s="37"/>
    </row>
    <row r="27" spans="1:10" x14ac:dyDescent="0.25">
      <c r="A27" s="23">
        <v>9</v>
      </c>
      <c r="B27" s="40" t="s">
        <v>33</v>
      </c>
      <c r="C27" s="29"/>
      <c r="D27" s="29"/>
      <c r="E27" s="31"/>
      <c r="F27" s="103"/>
      <c r="G27" s="104"/>
      <c r="H27" s="105"/>
      <c r="I27" s="37"/>
      <c r="J27" s="37"/>
    </row>
    <row r="28" spans="1:10" x14ac:dyDescent="0.25">
      <c r="A28" s="23">
        <v>10</v>
      </c>
      <c r="B28" s="41" t="s">
        <v>34</v>
      </c>
      <c r="C28" s="42"/>
      <c r="D28" s="42"/>
      <c r="E28" s="43"/>
      <c r="F28" s="115"/>
      <c r="G28" s="116"/>
      <c r="H28" s="117"/>
      <c r="I28" s="37"/>
      <c r="J28" s="37"/>
    </row>
    <row r="29" spans="1:10" ht="6.75" customHeight="1" thickBot="1" x14ac:dyDescent="0.3">
      <c r="A29" s="32"/>
      <c r="B29" s="33"/>
      <c r="C29" s="34"/>
      <c r="D29" s="34"/>
      <c r="E29" s="35"/>
      <c r="F29" s="34"/>
      <c r="G29" s="34"/>
      <c r="H29" s="36"/>
      <c r="I29" s="37"/>
      <c r="J29" s="37"/>
    </row>
    <row r="30" spans="1:10" x14ac:dyDescent="0.25">
      <c r="A30" s="19" t="s">
        <v>35</v>
      </c>
      <c r="B30" s="20" t="s">
        <v>36</v>
      </c>
      <c r="C30" s="21"/>
      <c r="D30" s="21"/>
      <c r="E30" s="22"/>
      <c r="F30" s="96">
        <f>SUM(F31:H32)</f>
        <v>0</v>
      </c>
      <c r="G30" s="97"/>
      <c r="H30" s="98"/>
      <c r="I30" s="37"/>
      <c r="J30" s="37"/>
    </row>
    <row r="31" spans="1:10" x14ac:dyDescent="0.25">
      <c r="A31" s="23">
        <v>1</v>
      </c>
      <c r="B31" s="24" t="s">
        <v>37</v>
      </c>
      <c r="C31" s="25"/>
      <c r="D31" s="25"/>
      <c r="E31" s="26"/>
      <c r="F31" s="106"/>
      <c r="G31" s="107"/>
      <c r="H31" s="108"/>
      <c r="I31" s="37"/>
      <c r="J31" s="37"/>
    </row>
    <row r="32" spans="1:10" x14ac:dyDescent="0.25">
      <c r="A32" s="27">
        <v>2</v>
      </c>
      <c r="B32" s="28" t="s">
        <v>38</v>
      </c>
      <c r="C32" s="29"/>
      <c r="D32" s="45"/>
      <c r="E32" s="46"/>
      <c r="F32" s="125">
        <f>+F31*10%</f>
        <v>0</v>
      </c>
      <c r="G32" s="104"/>
      <c r="H32" s="105"/>
      <c r="I32" s="37"/>
      <c r="J32" s="37"/>
    </row>
    <row r="33" spans="1:11" ht="8.25" customHeight="1" thickBot="1" x14ac:dyDescent="0.3">
      <c r="A33" s="32"/>
      <c r="B33" s="33"/>
      <c r="C33" s="34"/>
      <c r="D33" s="34"/>
      <c r="E33" s="35"/>
      <c r="F33" s="34"/>
      <c r="G33" s="34"/>
      <c r="H33" s="36"/>
      <c r="I33" s="37"/>
      <c r="J33" s="37"/>
    </row>
    <row r="34" spans="1:11" ht="20.25" x14ac:dyDescent="0.55000000000000004">
      <c r="A34" s="19" t="s">
        <v>39</v>
      </c>
      <c r="B34" s="47" t="s">
        <v>40</v>
      </c>
      <c r="C34" s="48"/>
      <c r="D34" s="126"/>
      <c r="E34" s="127"/>
      <c r="F34" s="128"/>
      <c r="G34" s="129"/>
      <c r="H34" s="130"/>
      <c r="I34" s="49"/>
      <c r="J34" s="49"/>
    </row>
    <row r="35" spans="1:11" ht="34.5" customHeight="1" x14ac:dyDescent="0.25">
      <c r="A35" s="50">
        <v>1</v>
      </c>
      <c r="B35" s="51" t="str">
        <f>+I19</f>
        <v>Khách hàng đặt cọc</v>
      </c>
      <c r="C35" s="52"/>
      <c r="D35" s="131"/>
      <c r="E35" s="132"/>
      <c r="F35" s="133"/>
      <c r="G35" s="134"/>
      <c r="H35" s="135"/>
      <c r="I35" s="49"/>
      <c r="J35" s="49"/>
      <c r="K35" s="53"/>
    </row>
    <row r="36" spans="1:11" x14ac:dyDescent="0.25">
      <c r="A36" s="54">
        <v>2</v>
      </c>
      <c r="B36" s="55" t="s">
        <v>41</v>
      </c>
      <c r="C36" s="56"/>
      <c r="D36" s="57" t="s">
        <v>28</v>
      </c>
      <c r="E36" s="58"/>
      <c r="F36" s="136"/>
      <c r="G36" s="137"/>
      <c r="H36" s="138"/>
      <c r="I36" s="49"/>
      <c r="J36" s="49"/>
    </row>
    <row r="37" spans="1:11" ht="16.5" thickBot="1" x14ac:dyDescent="0.3">
      <c r="A37" s="59">
        <v>3</v>
      </c>
      <c r="B37" s="60" t="s">
        <v>42</v>
      </c>
      <c r="C37" s="61"/>
      <c r="D37" s="62"/>
      <c r="E37" s="43"/>
      <c r="F37" s="118"/>
      <c r="G37" s="119"/>
      <c r="H37" s="120"/>
      <c r="I37" s="49"/>
      <c r="J37" s="49"/>
    </row>
    <row r="38" spans="1:11" ht="9.75" hidden="1" customHeight="1" x14ac:dyDescent="0.25">
      <c r="A38" s="63"/>
      <c r="B38" s="64"/>
      <c r="C38" s="65"/>
      <c r="D38" s="65"/>
      <c r="E38" s="65"/>
      <c r="F38" s="65"/>
      <c r="G38" s="65"/>
      <c r="H38" s="66"/>
      <c r="I38" s="49"/>
      <c r="J38" s="49"/>
    </row>
    <row r="39" spans="1:11" ht="21.75" customHeight="1" x14ac:dyDescent="0.25">
      <c r="A39" s="19" t="s">
        <v>43</v>
      </c>
      <c r="B39" s="47" t="s">
        <v>44</v>
      </c>
      <c r="C39" s="67"/>
      <c r="D39" s="67"/>
      <c r="E39" s="68" t="s">
        <v>60</v>
      </c>
      <c r="F39" s="69"/>
      <c r="G39" s="70"/>
      <c r="H39" s="71"/>
      <c r="I39" s="49"/>
      <c r="J39" s="49"/>
    </row>
    <row r="40" spans="1:11" ht="10.5" customHeight="1" thickBot="1" x14ac:dyDescent="0.3">
      <c r="A40" s="32"/>
      <c r="B40" s="33"/>
      <c r="C40" s="34"/>
      <c r="D40" s="34"/>
      <c r="E40" s="72"/>
      <c r="F40" s="65"/>
      <c r="G40" s="65"/>
      <c r="H40" s="66"/>
      <c r="I40" s="49"/>
      <c r="J40" s="49"/>
    </row>
    <row r="41" spans="1:11" ht="21.75" customHeight="1" thickBot="1" x14ac:dyDescent="0.3">
      <c r="A41" s="73" t="s">
        <v>45</v>
      </c>
      <c r="B41" s="74" t="s">
        <v>46</v>
      </c>
      <c r="C41" s="75"/>
      <c r="D41" s="75"/>
      <c r="E41" s="76" t="e">
        <f>F41/(F9+F18)</f>
        <v>#DIV/0!</v>
      </c>
      <c r="F41" s="121">
        <f>+F31-F14-F18</f>
        <v>0</v>
      </c>
      <c r="G41" s="122"/>
      <c r="H41" s="123"/>
      <c r="I41" s="49"/>
      <c r="J41" s="49"/>
    </row>
    <row r="42" spans="1:11" ht="6.75" customHeight="1" thickBot="1" x14ac:dyDescent="0.3">
      <c r="I42" s="49"/>
      <c r="J42" s="49"/>
    </row>
    <row r="43" spans="1:11" s="85" customFormat="1" ht="21.75" customHeight="1" x14ac:dyDescent="0.25">
      <c r="A43" s="19" t="s">
        <v>47</v>
      </c>
      <c r="B43" s="77" t="s">
        <v>48</v>
      </c>
      <c r="C43" s="78"/>
      <c r="D43" s="79"/>
      <c r="E43" s="80"/>
      <c r="F43" s="81"/>
      <c r="G43" s="82"/>
      <c r="H43" s="83"/>
      <c r="I43" s="84"/>
      <c r="J43" s="84"/>
    </row>
    <row r="44" spans="1:11" ht="44.25" customHeight="1" x14ac:dyDescent="0.25">
      <c r="A44" s="86"/>
      <c r="B44" s="87" t="s">
        <v>49</v>
      </c>
      <c r="C44" s="87" t="s">
        <v>50</v>
      </c>
      <c r="D44" s="87" t="s">
        <v>51</v>
      </c>
      <c r="E44" s="88" t="s">
        <v>52</v>
      </c>
      <c r="F44" s="87" t="s">
        <v>53</v>
      </c>
      <c r="G44" s="87" t="s">
        <v>54</v>
      </c>
      <c r="H44" s="89" t="s">
        <v>55</v>
      </c>
      <c r="I44" s="49"/>
      <c r="J44" s="49"/>
    </row>
    <row r="45" spans="1:11" x14ac:dyDescent="0.25">
      <c r="A45" s="90">
        <v>1</v>
      </c>
      <c r="B45" s="91"/>
      <c r="C45" s="91"/>
      <c r="D45" s="90"/>
      <c r="E45" s="92"/>
      <c r="F45" s="93"/>
      <c r="G45" s="90"/>
      <c r="H45" s="90"/>
      <c r="I45" s="49"/>
      <c r="J45" s="49"/>
    </row>
    <row r="46" spans="1:11" x14ac:dyDescent="0.25">
      <c r="A46" s="90">
        <v>2</v>
      </c>
      <c r="B46" s="91"/>
      <c r="C46" s="91"/>
      <c r="D46" s="90"/>
      <c r="E46" s="92"/>
      <c r="F46" s="93"/>
      <c r="G46" s="90"/>
      <c r="H46" s="90"/>
      <c r="I46" s="49"/>
      <c r="J46" s="49"/>
    </row>
    <row r="47" spans="1:11" x14ac:dyDescent="0.25">
      <c r="A47" s="90">
        <v>3</v>
      </c>
      <c r="B47" s="91"/>
      <c r="C47" s="91"/>
      <c r="D47" s="90"/>
      <c r="E47" s="92"/>
      <c r="F47" s="93"/>
      <c r="G47" s="90"/>
      <c r="H47" s="90"/>
      <c r="I47" s="49"/>
      <c r="J47" s="49"/>
    </row>
    <row r="48" spans="1:11" ht="3.75" customHeight="1" x14ac:dyDescent="0.25">
      <c r="I48" s="49"/>
      <c r="J48" s="49"/>
    </row>
    <row r="49" spans="1:10" s="10" customFormat="1" x14ac:dyDescent="0.25">
      <c r="A49" s="10" t="s">
        <v>56</v>
      </c>
      <c r="C49" s="10" t="s">
        <v>57</v>
      </c>
      <c r="E49" s="94" t="s">
        <v>58</v>
      </c>
      <c r="F49" s="124" t="s">
        <v>59</v>
      </c>
      <c r="G49" s="124"/>
      <c r="H49" s="124"/>
      <c r="I49" s="95"/>
      <c r="J49" s="95"/>
    </row>
    <row r="50" spans="1:10" x14ac:dyDescent="0.25">
      <c r="F50" s="44"/>
      <c r="I50" s="49"/>
      <c r="J50" s="49"/>
    </row>
  </sheetData>
  <mergeCells count="27">
    <mergeCell ref="F37:H37"/>
    <mergeCell ref="F41:H41"/>
    <mergeCell ref="F49:H49"/>
    <mergeCell ref="F32:H32"/>
    <mergeCell ref="D34:E34"/>
    <mergeCell ref="F34:H34"/>
    <mergeCell ref="D35:E35"/>
    <mergeCell ref="F35:H35"/>
    <mergeCell ref="F36:H36"/>
    <mergeCell ref="F31:H31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30:H30"/>
    <mergeCell ref="F18:H18"/>
    <mergeCell ref="B11:H11"/>
    <mergeCell ref="F13:H13"/>
    <mergeCell ref="F14:H14"/>
    <mergeCell ref="F15:H15"/>
    <mergeCell ref="F16:H16"/>
  </mergeCells>
  <printOptions horizontalCentered="1"/>
  <pageMargins left="0.118110236220472" right="0.118110236220472" top="0.35433070866141703" bottom="0.24" header="0" footer="0.24"/>
  <pageSetup paperSize="9" scale="90" orientation="portrait" r:id="rId1"/>
  <headerFooter>
    <oddFooter>&amp;LBM-12-03 
&amp;"-,Italic"&amp;10Ban hành lần: 7.1&amp;R&amp;10Trang  &amp;P/&amp;P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PAKD</vt:lpstr>
      <vt:lpstr>PAKD!Print_Area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NguyenVanLuong</dc:creator>
  <cp:lastModifiedBy>NguyenVietAnh</cp:lastModifiedBy>
  <cp:lastPrinted>2022-06-10T03:58:18Z</cp:lastPrinted>
  <dcterms:created xsi:type="dcterms:W3CDTF">2021-07-20T02:55:15Z</dcterms:created>
  <dcterms:modified xsi:type="dcterms:W3CDTF">2022-06-10T03:59:30Z</dcterms:modified>
</cp:coreProperties>
</file>